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over" sheetId="1" r:id="rId1"/>
    <sheet name="Grads&amp;Awards" sheetId="2" r:id="rId2"/>
    <sheet name="ComparePrevYear" sheetId="3" r:id="rId3"/>
    <sheet name="Dup_Placement" sheetId="4" r:id="rId4"/>
    <sheet name="Placement_Rates" sheetId="5" r:id="rId5"/>
    <sheet name="Definitions" sheetId="6" r:id="rId6"/>
  </sheets>
  <definedNames>
    <definedName name="_xlnm.Print_Area" localSheetId="4">'Placement_Rates'!$A$1:$P$46</definedName>
    <definedName name="_xlnm.Print_Titles" localSheetId="2">'ComparePrevYear'!$1:$7</definedName>
  </definedNames>
  <calcPr fullCalcOnLoad="1"/>
</workbook>
</file>

<file path=xl/sharedStrings.xml><?xml version="1.0" encoding="utf-8"?>
<sst xmlns="http://schemas.openxmlformats.org/spreadsheetml/2006/main" count="263" uniqueCount="122">
  <si>
    <t>Institution</t>
  </si>
  <si>
    <t>FY 2005
Undup
Grads</t>
  </si>
  <si>
    <t>FY 2005
Awards
Conferred</t>
  </si>
  <si>
    <t>Albany</t>
  </si>
  <si>
    <t>Altamaha</t>
  </si>
  <si>
    <t>Appalachian</t>
  </si>
  <si>
    <t>Athens</t>
  </si>
  <si>
    <t>Atlanta</t>
  </si>
  <si>
    <t>Augusta</t>
  </si>
  <si>
    <t>Central Georgia</t>
  </si>
  <si>
    <t>Chattahoochee</t>
  </si>
  <si>
    <t>Columbus</t>
  </si>
  <si>
    <t>Coosa Valley</t>
  </si>
  <si>
    <t>DeKalb</t>
  </si>
  <si>
    <t>East Central</t>
  </si>
  <si>
    <t>Flint River</t>
  </si>
  <si>
    <t>Georgia Aviation</t>
  </si>
  <si>
    <t>Griffin</t>
  </si>
  <si>
    <t>Gwinnett</t>
  </si>
  <si>
    <t>Heart of Georgia</t>
  </si>
  <si>
    <t>Lanier</t>
  </si>
  <si>
    <t>Middle Georgia</t>
  </si>
  <si>
    <t>Moultrie</t>
  </si>
  <si>
    <t>North Georgia</t>
  </si>
  <si>
    <t>North Metro</t>
  </si>
  <si>
    <t>Northwestern</t>
  </si>
  <si>
    <t>Ogeechee</t>
  </si>
  <si>
    <t>Okefenokee</t>
  </si>
  <si>
    <t>Sandersville</t>
  </si>
  <si>
    <t>Savannah</t>
  </si>
  <si>
    <t>South Georgia</t>
  </si>
  <si>
    <t>Southeastern</t>
  </si>
  <si>
    <t>Southwest Georgia</t>
  </si>
  <si>
    <t>Swainsboro</t>
  </si>
  <si>
    <t>Valdosta</t>
  </si>
  <si>
    <t>West Central</t>
  </si>
  <si>
    <t>West Georgia</t>
  </si>
  <si>
    <t>Tech Coll Total</t>
  </si>
  <si>
    <t>Bainbridge</t>
  </si>
  <si>
    <t>Clayton</t>
  </si>
  <si>
    <t>Coastal Georgia</t>
  </si>
  <si>
    <t>Dalton</t>
  </si>
  <si>
    <t>Coll Tech Div Total</t>
  </si>
  <si>
    <t>GRAND TOTAL</t>
  </si>
  <si>
    <t>Unduplicated Graduates</t>
  </si>
  <si>
    <t>Awards Conferred (Duplicated)</t>
  </si>
  <si>
    <t>Georgia Technical College System</t>
  </si>
  <si>
    <t>Graduates &amp; Awards Conferred</t>
  </si>
  <si>
    <t>INSTITUTION</t>
  </si>
  <si>
    <t>Graduates (undup)</t>
  </si>
  <si>
    <t>Awards Conferred (duplicated)</t>
  </si>
  <si>
    <t>Total
Graduates</t>
  </si>
  <si>
    <t>Technical
Certificates
of Credit</t>
  </si>
  <si>
    <t>Diplomas</t>
  </si>
  <si>
    <t>Associate
Degrees</t>
  </si>
  <si>
    <t>Total
Awards
Conferred</t>
  </si>
  <si>
    <t>Georgia  Aviation</t>
  </si>
  <si>
    <t>Tech College Total</t>
  </si>
  <si>
    <t xml:space="preserve">FY 2006
Undup
Grads </t>
  </si>
  <si>
    <t>FY 2006
Awards
Conferred</t>
  </si>
  <si>
    <t>Number
Different</t>
  </si>
  <si>
    <t>Percent
Different</t>
  </si>
  <si>
    <t>DTAE Data Center; Report # Post 499; 9/19/2006</t>
  </si>
  <si>
    <t>Unduplicated</t>
  </si>
  <si>
    <t>Duplicated - Placement is based on Awards Conferred</t>
  </si>
  <si>
    <t>FY 2006
Undup
Grads</t>
  </si>
  <si>
    <t>Empld
In Field</t>
  </si>
  <si>
    <t>Mil-
itary</t>
  </si>
  <si>
    <t>Empld
In Rel
Fld</t>
  </si>
  <si>
    <t>Empld Unrelated Field</t>
  </si>
  <si>
    <t>Empld In Field &amp; Cont Ed</t>
  </si>
  <si>
    <t>Empld In
Rel Field
&amp; Cont Ed</t>
  </si>
  <si>
    <t>Empld
Unrelated 
Field &amp; Cont Ed</t>
  </si>
  <si>
    <t>Cont Educ</t>
  </si>
  <si>
    <t>Not
Empld</t>
  </si>
  <si>
    <t>Unavail
for Emplmt</t>
  </si>
  <si>
    <t>Refused
Emplmt</t>
  </si>
  <si>
    <t>Status Unknown</t>
  </si>
  <si>
    <r>
      <t xml:space="preserve">Note:  </t>
    </r>
    <r>
      <rPr>
        <sz val="10"/>
        <rFont val="Arial"/>
        <family val="2"/>
      </rPr>
      <t>Placement is counted once for each award conferred (some graduates receive more than one award); refer to unduplicated placement report to calculate placement rates.</t>
    </r>
  </si>
  <si>
    <t xml:space="preserve">FY 2006
Undup.
Grads </t>
  </si>
  <si>
    <t>Unduplicated Placement (based on latest employment status of each graduate)</t>
  </si>
  <si>
    <t>Military</t>
  </si>
  <si>
    <t>Empld In Rel Field</t>
  </si>
  <si>
    <t>Empld in Unrel Field</t>
  </si>
  <si>
    <t>Empld in Unrel Field &amp; Cont Ed</t>
  </si>
  <si>
    <t>Cont
 Educ</t>
  </si>
  <si>
    <t>Placed
In
Field</t>
  </si>
  <si>
    <t>Total
Place-
ment</t>
  </si>
  <si>
    <r>
      <t>DTAE Data Center; Report #CR164;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09/19/2006</t>
    </r>
  </si>
  <si>
    <t>Georgia Department of Technical &amp; Adult Education</t>
  </si>
  <si>
    <t>Placement Formulas:</t>
  </si>
  <si>
    <t>Total Placement =</t>
  </si>
  <si>
    <t>In Field + Military + Rel Field+ Unrel Field + In Field &amp; Cont Ed + 
Rel Field &amp; Cont Ed + Unrel Field &amp; Cont Ed + Cont Educ</t>
  </si>
  <si>
    <r>
      <t>Numerator</t>
    </r>
    <r>
      <rPr>
        <sz val="10"/>
        <rFont val="Arial"/>
        <family val="0"/>
      </rPr>
      <t xml:space="preserve"> + Not Employed</t>
    </r>
  </si>
  <si>
    <t>Placed In Field =</t>
  </si>
  <si>
    <t>In Field  +  Rel Field  +  Military  +</t>
  </si>
  <si>
    <t>In Field &amp; Cont Ed  +  Rel Field &amp; Cont Ed</t>
  </si>
  <si>
    <t>Total Grads - (Unrel Field &amp; Cont Ed + Cont Ed + Unavail)</t>
  </si>
  <si>
    <r>
      <t xml:space="preserve">* Placement Rates are based on </t>
    </r>
    <r>
      <rPr>
        <u val="single"/>
        <sz val="10"/>
        <rFont val="Arial"/>
        <family val="2"/>
      </rPr>
      <t>unduplicated</t>
    </r>
    <r>
      <rPr>
        <sz val="10"/>
        <rFont val="Arial"/>
        <family val="0"/>
      </rPr>
      <t xml:space="preserve"> Graduates and </t>
    </r>
    <r>
      <rPr>
        <u val="single"/>
        <sz val="10"/>
        <rFont val="Arial"/>
        <family val="2"/>
      </rPr>
      <t>unduplicated</t>
    </r>
    <r>
      <rPr>
        <sz val="10"/>
        <rFont val="Arial"/>
        <family val="0"/>
      </rPr>
      <t xml:space="preserve"> Employment Status, using the latest Employment Status entry for each student.  (This eport differs from the Black Hole report, which reports duplicated placement data.)</t>
    </r>
  </si>
  <si>
    <t>FY 2006</t>
  </si>
  <si>
    <t>Graduates and Placement</t>
  </si>
  <si>
    <t>Source:  Office of Administrative Services, Data Center</t>
  </si>
  <si>
    <t>Report Date: 9/19/2006</t>
  </si>
  <si>
    <t>Technical College System of Georgia</t>
  </si>
  <si>
    <t xml:space="preserve">Page    </t>
  </si>
  <si>
    <t>Table of Contents</t>
  </si>
  <si>
    <t>DTAE Data Center; Report # CR263; 09/19/2006</t>
  </si>
  <si>
    <t>DTAE Data Center; Source: Post 499; 09/19/2006</t>
  </si>
  <si>
    <r>
      <t>Graduates and Awards Conferred by Award Level</t>
    </r>
    <r>
      <rPr>
        <sz val="10"/>
        <rFont val="Arial"/>
        <family val="2"/>
      </rPr>
      <t xml:space="preserve"> . . . . . . . . . . . . . . . . . .</t>
    </r>
  </si>
  <si>
    <r>
      <t>Graduates and Awards Conferred compared to Previous Year</t>
    </r>
    <r>
      <rPr>
        <sz val="10"/>
        <rFont val="Arial"/>
        <family val="2"/>
      </rPr>
      <t xml:space="preserve"> . . . . . . . . </t>
    </r>
  </si>
  <si>
    <r>
      <t xml:space="preserve">Placement based on Awards Conferred </t>
    </r>
    <r>
      <rPr>
        <sz val="10"/>
        <rFont val="Arial"/>
        <family val="2"/>
      </rPr>
      <t>. . . . . . . . . . . . . . . . . . . . . . . . . . .</t>
    </r>
  </si>
  <si>
    <r>
      <t xml:space="preserve">Placement Rates based on Unduplicated Graduates </t>
    </r>
    <r>
      <rPr>
        <sz val="10"/>
        <rFont val="Arial"/>
        <family val="2"/>
      </rPr>
      <t>. . . . . . . . . . . . . . . . .</t>
    </r>
  </si>
  <si>
    <t>Definitions</t>
  </si>
  <si>
    <t>A graduate is counted for each award received, so one graduate can be counted multiple times if receiving multiple awards. A graduate who receives 2 TCCs and 1 Diploma = 3 awards.</t>
  </si>
  <si>
    <t>Unduplicated Graduates:</t>
  </si>
  <si>
    <t>Awards Conferred (duplicated):</t>
  </si>
  <si>
    <t>Each graduate is counted once regardless of how many awards received. A graduate who receives 2 TCCs and 1 Diploma = 1 graduate.</t>
  </si>
  <si>
    <t>Data Center; 09/19/2006</t>
  </si>
  <si>
    <r>
      <t xml:space="preserve">Definitions </t>
    </r>
    <r>
      <rPr>
        <sz val="10"/>
        <rFont val="Arial"/>
        <family val="2"/>
      </rPr>
      <t>. . . . . . . . . . . . . . . . . . . . . . . . . . . . . . . . . . . . . . . . . . . . . . . . . . .</t>
    </r>
  </si>
  <si>
    <t>FY 2006 compared to previous year</t>
  </si>
  <si>
    <t>Unduplicated Graduates &amp; Placement: FY 2006</t>
  </si>
  <si>
    <t>Graduates, Awards Conferred, &amp; Placement based on duplicated Awards Conferred:  FY 2006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</si>
</sst>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_);_(* \(#,##0.0\);_(* &quot;-&quot;?_);_(@_)"/>
    <numFmt numFmtId="176" formatCode="0.0"/>
    <numFmt numFmtId="177" formatCode="#,##0.0"/>
    <numFmt numFmtId="178" formatCode="#,##0.000"/>
    <numFmt numFmtId="179" formatCode="_(* #,##0.00_);_(* \(#,##0.00\);_(* &quot;-&quot;?_);_(@_)"/>
    <numFmt numFmtId="180" formatCode="_(* #,##0.000_);_(* \(#,##0.000\);_(* &quot;-&quot;?_);_(@_)"/>
    <numFmt numFmtId="181" formatCode="&quot;$&quot;#,##0.0"/>
    <numFmt numFmtId="182" formatCode="#,##0.0_);\(#,##0.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0"/>
    </font>
    <font>
      <b/>
      <sz val="10"/>
      <color indexed="12"/>
      <name val="Arial"/>
      <family val="2"/>
    </font>
    <font>
      <b/>
      <sz val="12"/>
      <color indexed="8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6"/>
      <color indexed="56"/>
      <name val="Arial"/>
      <family val="2"/>
    </font>
    <font>
      <sz val="1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u val="single"/>
      <sz val="10"/>
      <color indexed="56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4" fontId="7" fillId="0" borderId="14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 wrapText="1"/>
    </xf>
    <xf numFmtId="14" fontId="7" fillId="0" borderId="16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/>
    </xf>
    <xf numFmtId="166" fontId="6" fillId="0" borderId="17" xfId="59" applyNumberFormat="1" applyFont="1" applyFill="1" applyBorder="1" applyAlignment="1">
      <alignment/>
    </xf>
    <xf numFmtId="166" fontId="6" fillId="0" borderId="10" xfId="59" applyNumberFormat="1" applyFont="1" applyFill="1" applyBorder="1" applyAlignment="1">
      <alignment/>
    </xf>
    <xf numFmtId="14" fontId="7" fillId="33" borderId="14" xfId="0" applyNumberFormat="1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8" fontId="6" fillId="0" borderId="0" xfId="42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/>
    </xf>
    <xf numFmtId="166" fontId="6" fillId="0" borderId="12" xfId="59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166" fontId="6" fillId="0" borderId="19" xfId="59" applyNumberFormat="1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/>
    </xf>
    <xf numFmtId="166" fontId="7" fillId="0" borderId="20" xfId="59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 horizontal="right"/>
    </xf>
    <xf numFmtId="166" fontId="6" fillId="0" borderId="23" xfId="59" applyNumberFormat="1" applyFont="1" applyFill="1" applyBorder="1" applyAlignment="1">
      <alignment/>
    </xf>
    <xf numFmtId="166" fontId="6" fillId="0" borderId="24" xfId="59" applyNumberFormat="1" applyFont="1" applyFill="1" applyBorder="1" applyAlignment="1">
      <alignment/>
    </xf>
    <xf numFmtId="166" fontId="7" fillId="0" borderId="25" xfId="59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42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9" applyNumberFormat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" fillId="0" borderId="29" xfId="0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20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1" fontId="6" fillId="0" borderId="0" xfId="42" applyNumberFormat="1" applyFont="1" applyFill="1" applyAlignment="1">
      <alignment/>
    </xf>
    <xf numFmtId="14" fontId="1" fillId="0" borderId="14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1" fillId="33" borderId="15" xfId="0" applyNumberFormat="1" applyFont="1" applyFill="1" applyBorder="1" applyAlignment="1">
      <alignment horizontal="center" wrapText="1"/>
    </xf>
    <xf numFmtId="14" fontId="1" fillId="0" borderId="32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0" borderId="12" xfId="0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3" fontId="6" fillId="34" borderId="11" xfId="0" applyNumberFormat="1" applyFont="1" applyFill="1" applyBorder="1" applyAlignment="1">
      <alignment horizontal="right"/>
    </xf>
    <xf numFmtId="0" fontId="6" fillId="34" borderId="19" xfId="0" applyFont="1" applyFill="1" applyBorder="1" applyAlignment="1">
      <alignment/>
    </xf>
    <xf numFmtId="3" fontId="6" fillId="34" borderId="19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left"/>
    </xf>
    <xf numFmtId="3" fontId="7" fillId="0" borderId="20" xfId="0" applyNumberFormat="1" applyFont="1" applyBorder="1" applyAlignment="1">
      <alignment/>
    </xf>
    <xf numFmtId="3" fontId="7" fillId="0" borderId="22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right"/>
    </xf>
    <xf numFmtId="0" fontId="1" fillId="0" borderId="33" xfId="0" applyFont="1" applyBorder="1" applyAlignment="1">
      <alignment horizontal="center" wrapText="1"/>
    </xf>
    <xf numFmtId="3" fontId="1" fillId="0" borderId="32" xfId="0" applyNumberFormat="1" applyFont="1" applyBorder="1" applyAlignment="1">
      <alignment horizontal="center" wrapText="1"/>
    </xf>
    <xf numFmtId="3" fontId="0" fillId="0" borderId="34" xfId="0" applyNumberFormat="1" applyBorder="1" applyAlignment="1">
      <alignment/>
    </xf>
    <xf numFmtId="166" fontId="0" fillId="0" borderId="35" xfId="59" applyNumberFormat="1" applyBorder="1" applyAlignment="1">
      <alignment/>
    </xf>
    <xf numFmtId="166" fontId="0" fillId="0" borderId="13" xfId="59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11" xfId="59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166" fontId="0" fillId="0" borderId="36" xfId="59" applyNumberFormat="1" applyBorder="1" applyAlignment="1">
      <alignment/>
    </xf>
    <xf numFmtId="0" fontId="1" fillId="0" borderId="37" xfId="0" applyFont="1" applyBorder="1" applyAlignment="1">
      <alignment/>
    </xf>
    <xf numFmtId="3" fontId="1" fillId="0" borderId="25" xfId="42" applyNumberFormat="1" applyFont="1" applyBorder="1" applyAlignment="1">
      <alignment/>
    </xf>
    <xf numFmtId="3" fontId="1" fillId="0" borderId="22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166" fontId="1" fillId="0" borderId="38" xfId="59" applyNumberFormat="1" applyFont="1" applyBorder="1" applyAlignment="1">
      <alignment/>
    </xf>
    <xf numFmtId="166" fontId="1" fillId="0" borderId="22" xfId="59" applyNumberFormat="1" applyFont="1" applyBorder="1" applyAlignment="1">
      <alignment/>
    </xf>
    <xf numFmtId="3" fontId="0" fillId="0" borderId="39" xfId="0" applyNumberFormat="1" applyBorder="1" applyAlignment="1">
      <alignment/>
    </xf>
    <xf numFmtId="166" fontId="0" fillId="0" borderId="40" xfId="59" applyNumberFormat="1" applyBorder="1" applyAlignment="1">
      <alignment/>
    </xf>
    <xf numFmtId="166" fontId="0" fillId="0" borderId="41" xfId="59" applyNumberFormat="1" applyFont="1" applyBorder="1" applyAlignment="1">
      <alignment/>
    </xf>
    <xf numFmtId="166" fontId="0" fillId="0" borderId="35" xfId="59" applyNumberFormat="1" applyFont="1" applyBorder="1" applyAlignment="1">
      <alignment horizontal="right"/>
    </xf>
    <xf numFmtId="166" fontId="0" fillId="0" borderId="11" xfId="59" applyNumberFormat="1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166" fontId="0" fillId="0" borderId="28" xfId="59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1" fillId="0" borderId="18" xfId="0" applyFont="1" applyBorder="1" applyAlignment="1">
      <alignment/>
    </xf>
    <xf numFmtId="0" fontId="0" fillId="0" borderId="18" xfId="0" applyBorder="1" applyAlignment="1">
      <alignment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3" fontId="6" fillId="0" borderId="44" xfId="0" applyNumberFormat="1" applyFont="1" applyBorder="1" applyAlignment="1">
      <alignment/>
    </xf>
    <xf numFmtId="3" fontId="6" fillId="33" borderId="23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33" borderId="24" xfId="0" applyNumberFormat="1" applyFont="1" applyFill="1" applyBorder="1" applyAlignment="1">
      <alignment/>
    </xf>
    <xf numFmtId="3" fontId="7" fillId="33" borderId="25" xfId="0" applyNumberFormat="1" applyFont="1" applyFill="1" applyBorder="1" applyAlignment="1">
      <alignment/>
    </xf>
    <xf numFmtId="0" fontId="20" fillId="0" borderId="18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45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7" xfId="0" applyNumberFormat="1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 wrapText="1"/>
    </xf>
    <xf numFmtId="14" fontId="1" fillId="0" borderId="16" xfId="0" applyNumberFormat="1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35" borderId="10" xfId="0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5" borderId="11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6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166" fontId="6" fillId="35" borderId="17" xfId="59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166" fontId="6" fillId="35" borderId="10" xfId="59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7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66" fontId="0" fillId="35" borderId="35" xfId="59" applyNumberFormat="1" applyFill="1" applyBorder="1" applyAlignment="1">
      <alignment/>
    </xf>
    <xf numFmtId="166" fontId="0" fillId="35" borderId="11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PageLayoutView="0" workbookViewId="0" topLeftCell="A1">
      <selection activeCell="A4" sqref="A4:I4"/>
    </sheetView>
  </sheetViews>
  <sheetFormatPr defaultColWidth="9.140625" defaultRowHeight="12.75"/>
  <cols>
    <col min="2" max="2" width="4.421875" style="0" customWidth="1"/>
    <col min="8" max="8" width="22.8515625" style="0" customWidth="1"/>
    <col min="9" max="9" width="4.421875" style="156" customWidth="1"/>
  </cols>
  <sheetData>
    <row r="1" ht="12.75">
      <c r="A1" s="153" t="s">
        <v>89</v>
      </c>
    </row>
    <row r="2" spans="1:9" ht="12.75" customHeight="1">
      <c r="A2" s="154" t="s">
        <v>101</v>
      </c>
      <c r="B2" s="152"/>
      <c r="C2" s="152"/>
      <c r="D2" s="152"/>
      <c r="E2" s="152"/>
      <c r="F2" s="152"/>
      <c r="G2" s="152"/>
      <c r="H2" s="149"/>
      <c r="I2" s="157"/>
    </row>
    <row r="3" spans="1:9" ht="13.5" thickBot="1">
      <c r="A3" s="151"/>
      <c r="B3" s="151"/>
      <c r="C3" s="151"/>
      <c r="D3" s="151"/>
      <c r="E3" s="151"/>
      <c r="F3" s="149"/>
      <c r="G3" s="149"/>
      <c r="H3" s="149"/>
      <c r="I3" s="157"/>
    </row>
    <row r="4" spans="1:9" ht="30" customHeight="1" thickBot="1" thickTop="1">
      <c r="A4" s="174" t="s">
        <v>103</v>
      </c>
      <c r="B4" s="174"/>
      <c r="C4" s="174"/>
      <c r="D4" s="174"/>
      <c r="E4" s="174"/>
      <c r="F4" s="174"/>
      <c r="G4" s="174"/>
      <c r="H4" s="174"/>
      <c r="I4" s="174"/>
    </row>
    <row r="5" spans="1:9" ht="13.5" thickTop="1">
      <c r="A5" s="149"/>
      <c r="B5" s="149"/>
      <c r="C5" s="149"/>
      <c r="D5" s="149"/>
      <c r="E5" s="149"/>
      <c r="F5" s="149"/>
      <c r="G5" s="149"/>
      <c r="H5" s="149"/>
      <c r="I5" s="157"/>
    </row>
    <row r="6" spans="1:9" ht="20.25">
      <c r="A6" s="171" t="s">
        <v>100</v>
      </c>
      <c r="B6" s="171"/>
      <c r="C6" s="171"/>
      <c r="D6" s="171"/>
      <c r="E6" s="171"/>
      <c r="F6" s="171"/>
      <c r="G6" s="171"/>
      <c r="H6" s="171"/>
      <c r="I6" s="171"/>
    </row>
    <row r="7" spans="1:9" ht="20.25">
      <c r="A7" s="171" t="s">
        <v>99</v>
      </c>
      <c r="B7" s="171"/>
      <c r="C7" s="171"/>
      <c r="D7" s="171"/>
      <c r="E7" s="171"/>
      <c r="F7" s="171"/>
      <c r="G7" s="171"/>
      <c r="H7" s="171"/>
      <c r="I7" s="171"/>
    </row>
    <row r="8" spans="1:9" ht="12.75">
      <c r="A8" s="149"/>
      <c r="B8" s="149"/>
      <c r="C8" s="149"/>
      <c r="D8" s="149"/>
      <c r="E8" s="149"/>
      <c r="F8" s="149"/>
      <c r="G8" s="149"/>
      <c r="H8" s="149"/>
      <c r="I8" s="157"/>
    </row>
    <row r="9" spans="1:9" ht="20.25">
      <c r="A9" s="172" t="s">
        <v>102</v>
      </c>
      <c r="B9" s="173"/>
      <c r="C9" s="173"/>
      <c r="D9" s="173"/>
      <c r="E9" s="173"/>
      <c r="F9" s="173"/>
      <c r="G9" s="173"/>
      <c r="H9" s="173"/>
      <c r="I9" s="173"/>
    </row>
    <row r="10" spans="1:9" ht="12.75">
      <c r="A10" s="149"/>
      <c r="B10" s="149"/>
      <c r="C10" s="149"/>
      <c r="D10" s="149"/>
      <c r="E10" s="149"/>
      <c r="F10" s="149"/>
      <c r="G10" s="149"/>
      <c r="H10" s="149"/>
      <c r="I10" s="157"/>
    </row>
    <row r="11" spans="1:9" ht="12.75">
      <c r="A11" s="148"/>
      <c r="B11" s="148"/>
      <c r="C11" s="148"/>
      <c r="D11" s="148"/>
      <c r="E11" s="148"/>
      <c r="F11" s="148"/>
      <c r="G11" s="148"/>
      <c r="H11" s="148"/>
      <c r="I11" s="157"/>
    </row>
    <row r="12" spans="1:9" ht="20.25" customHeight="1">
      <c r="A12" s="148"/>
      <c r="B12" s="148"/>
      <c r="C12" s="148"/>
      <c r="D12" s="148"/>
      <c r="E12" s="148"/>
      <c r="F12" s="148"/>
      <c r="G12" s="148"/>
      <c r="H12" s="148"/>
      <c r="I12" s="157"/>
    </row>
    <row r="13" spans="1:9" ht="20.25" customHeight="1">
      <c r="A13" s="148"/>
      <c r="B13" s="148"/>
      <c r="C13" s="160" t="s">
        <v>105</v>
      </c>
      <c r="D13" s="161"/>
      <c r="E13" s="161"/>
      <c r="F13" s="161"/>
      <c r="G13" s="161"/>
      <c r="H13" s="170" t="s">
        <v>104</v>
      </c>
      <c r="I13" s="170"/>
    </row>
    <row r="14" spans="1:9" ht="12.75">
      <c r="A14" s="148"/>
      <c r="B14" s="148"/>
      <c r="C14" s="148"/>
      <c r="D14" s="148"/>
      <c r="E14" s="148"/>
      <c r="F14" s="148"/>
      <c r="G14" s="148"/>
      <c r="H14" s="148"/>
      <c r="I14" s="157"/>
    </row>
    <row r="15" spans="1:9" ht="12.75">
      <c r="A15" s="148"/>
      <c r="B15" s="148"/>
      <c r="C15" s="155" t="s">
        <v>108</v>
      </c>
      <c r="D15" s="155"/>
      <c r="E15" s="155"/>
      <c r="F15" s="155"/>
      <c r="G15" s="155"/>
      <c r="H15" s="155"/>
      <c r="I15" s="158">
        <v>1</v>
      </c>
    </row>
    <row r="16" spans="1:9" ht="12.75">
      <c r="A16" s="148"/>
      <c r="B16" s="148"/>
      <c r="C16" s="155"/>
      <c r="D16" s="155"/>
      <c r="E16" s="155"/>
      <c r="F16" s="155"/>
      <c r="G16" s="155"/>
      <c r="H16" s="155"/>
      <c r="I16" s="158"/>
    </row>
    <row r="17" spans="1:9" ht="12.75">
      <c r="A17" s="148"/>
      <c r="B17" s="148"/>
      <c r="C17" s="155" t="s">
        <v>109</v>
      </c>
      <c r="D17" s="155"/>
      <c r="E17" s="155"/>
      <c r="F17" s="155"/>
      <c r="G17" s="155"/>
      <c r="H17" s="155"/>
      <c r="I17" s="158">
        <v>2</v>
      </c>
    </row>
    <row r="18" spans="1:9" ht="12.75">
      <c r="A18" s="148"/>
      <c r="B18" s="148"/>
      <c r="C18" s="155"/>
      <c r="D18" s="155"/>
      <c r="E18" s="155"/>
      <c r="F18" s="155"/>
      <c r="G18" s="155"/>
      <c r="H18" s="155"/>
      <c r="I18" s="158"/>
    </row>
    <row r="19" spans="1:9" ht="12.75">
      <c r="A19" s="148"/>
      <c r="B19" s="148"/>
      <c r="C19" s="155" t="s">
        <v>110</v>
      </c>
      <c r="D19" s="155"/>
      <c r="E19" s="155"/>
      <c r="F19" s="155"/>
      <c r="G19" s="155"/>
      <c r="H19" s="155"/>
      <c r="I19" s="158">
        <v>3</v>
      </c>
    </row>
    <row r="20" spans="1:9" ht="12.75">
      <c r="A20" s="148"/>
      <c r="B20" s="148"/>
      <c r="C20" s="155"/>
      <c r="D20" s="155"/>
      <c r="E20" s="155"/>
      <c r="F20" s="155"/>
      <c r="G20" s="155"/>
      <c r="H20" s="155"/>
      <c r="I20" s="158"/>
    </row>
    <row r="21" spans="1:9" ht="12.75">
      <c r="A21" s="148"/>
      <c r="B21" s="148"/>
      <c r="C21" s="155" t="s">
        <v>111</v>
      </c>
      <c r="D21" s="155"/>
      <c r="E21" s="155"/>
      <c r="F21" s="155"/>
      <c r="G21" s="155"/>
      <c r="H21" s="155"/>
      <c r="I21" s="158">
        <v>4</v>
      </c>
    </row>
    <row r="22" spans="1:9" ht="12.75">
      <c r="A22" s="148"/>
      <c r="B22" s="148"/>
      <c r="C22" s="155"/>
      <c r="D22" s="155"/>
      <c r="E22" s="155"/>
      <c r="F22" s="155"/>
      <c r="G22" s="155"/>
      <c r="H22" s="155"/>
      <c r="I22" s="158"/>
    </row>
    <row r="23" spans="1:9" ht="12.75">
      <c r="A23" s="148"/>
      <c r="B23" s="148"/>
      <c r="C23" s="155" t="s">
        <v>118</v>
      </c>
      <c r="D23" s="155"/>
      <c r="E23" s="155"/>
      <c r="F23" s="155"/>
      <c r="G23" s="155"/>
      <c r="H23" s="155"/>
      <c r="I23" s="158">
        <v>5</v>
      </c>
    </row>
    <row r="24" spans="1:9" ht="12.75">
      <c r="A24" s="148"/>
      <c r="B24" s="148"/>
      <c r="C24" s="148"/>
      <c r="D24" s="148"/>
      <c r="E24" s="148"/>
      <c r="F24" s="148"/>
      <c r="G24" s="148"/>
      <c r="H24" s="148"/>
      <c r="I24" s="157"/>
    </row>
    <row r="25" spans="1:9" ht="12.75">
      <c r="A25" s="148"/>
      <c r="B25" s="148"/>
      <c r="C25" s="148"/>
      <c r="D25" s="148"/>
      <c r="E25" s="148"/>
      <c r="F25" s="148"/>
      <c r="G25" s="148"/>
      <c r="H25" s="148"/>
      <c r="I25" s="157"/>
    </row>
    <row r="26" spans="1:9" ht="20.25" customHeight="1">
      <c r="A26" s="148"/>
      <c r="B26" s="148"/>
      <c r="C26" s="148"/>
      <c r="D26" s="148"/>
      <c r="E26" s="148"/>
      <c r="F26" s="148"/>
      <c r="G26" s="148"/>
      <c r="H26" s="148"/>
      <c r="I26" s="157"/>
    </row>
    <row r="27" spans="1:9" ht="12.75">
      <c r="A27" s="148"/>
      <c r="B27" s="148"/>
      <c r="C27" s="148"/>
      <c r="D27" s="148"/>
      <c r="E27" s="148"/>
      <c r="F27" s="148"/>
      <c r="G27" s="148"/>
      <c r="H27" s="148"/>
      <c r="I27" s="157"/>
    </row>
    <row r="28" spans="1:9" ht="12.75">
      <c r="A28" s="148"/>
      <c r="B28" s="148"/>
      <c r="C28" s="148"/>
      <c r="D28" s="148"/>
      <c r="E28" s="148"/>
      <c r="F28" s="148"/>
      <c r="G28" s="148"/>
      <c r="H28" s="148"/>
      <c r="I28" s="157"/>
    </row>
    <row r="29" spans="1:9" ht="12.75">
      <c r="A29" s="148"/>
      <c r="B29" s="148"/>
      <c r="C29" s="148"/>
      <c r="D29" s="148"/>
      <c r="E29" s="148"/>
      <c r="F29" s="148"/>
      <c r="G29" s="148"/>
      <c r="H29" s="148"/>
      <c r="I29" s="157"/>
    </row>
    <row r="30" spans="1:9" ht="12.75">
      <c r="A30" s="148"/>
      <c r="B30" s="148"/>
      <c r="C30" s="148"/>
      <c r="D30" s="148"/>
      <c r="E30" s="148"/>
      <c r="F30" s="148"/>
      <c r="G30" s="148"/>
      <c r="H30" s="148"/>
      <c r="I30" s="157"/>
    </row>
    <row r="31" spans="1:9" ht="12.75">
      <c r="A31" s="148"/>
      <c r="B31" s="148"/>
      <c r="C31" s="148"/>
      <c r="D31" s="148"/>
      <c r="E31" s="148"/>
      <c r="F31" s="148"/>
      <c r="G31" s="148"/>
      <c r="H31" s="148"/>
      <c r="I31" s="157"/>
    </row>
    <row r="32" spans="1:9" ht="12.75">
      <c r="A32" s="148"/>
      <c r="B32" s="148"/>
      <c r="C32" s="148"/>
      <c r="D32" s="148"/>
      <c r="E32" s="148"/>
      <c r="F32" s="148"/>
      <c r="G32" s="148"/>
      <c r="H32" s="148"/>
      <c r="I32" s="157"/>
    </row>
    <row r="33" spans="1:9" ht="12.75">
      <c r="A33" s="148"/>
      <c r="B33" s="148"/>
      <c r="C33" s="148"/>
      <c r="D33" s="148"/>
      <c r="E33" s="148"/>
      <c r="F33" s="148"/>
      <c r="G33" s="148"/>
      <c r="H33" s="148"/>
      <c r="I33" s="157"/>
    </row>
    <row r="34" spans="1:9" ht="12.75">
      <c r="A34" s="148"/>
      <c r="B34" s="148"/>
      <c r="C34" s="148"/>
      <c r="D34" s="148"/>
      <c r="E34" s="148"/>
      <c r="F34" s="148"/>
      <c r="G34" s="148"/>
      <c r="H34" s="148"/>
      <c r="I34" s="157"/>
    </row>
    <row r="35" spans="1:9" ht="12.75">
      <c r="A35" s="148"/>
      <c r="B35" s="148"/>
      <c r="C35" s="148"/>
      <c r="D35" s="148"/>
      <c r="E35" s="148"/>
      <c r="F35" s="148"/>
      <c r="G35" s="148"/>
      <c r="H35" s="148"/>
      <c r="I35" s="157"/>
    </row>
    <row r="36" spans="1:9" ht="12.75">
      <c r="A36" s="148"/>
      <c r="B36" s="148"/>
      <c r="C36" s="148"/>
      <c r="D36" s="148"/>
      <c r="E36" s="148"/>
      <c r="F36" s="148"/>
      <c r="G36" s="148"/>
      <c r="H36" s="148"/>
      <c r="I36" s="157"/>
    </row>
    <row r="37" spans="1:9" ht="12.75">
      <c r="A37" s="148"/>
      <c r="B37" s="148"/>
      <c r="C37" s="148"/>
      <c r="D37" s="148"/>
      <c r="E37" s="148"/>
      <c r="F37" s="148"/>
      <c r="G37" s="148"/>
      <c r="H37" s="148"/>
      <c r="I37" s="157"/>
    </row>
    <row r="38" spans="1:9" ht="12.75">
      <c r="A38" s="148"/>
      <c r="B38" s="148"/>
      <c r="C38" s="148"/>
      <c r="D38" s="148"/>
      <c r="E38" s="148"/>
      <c r="F38" s="148"/>
      <c r="G38" s="148"/>
      <c r="H38" s="148"/>
      <c r="I38" s="157"/>
    </row>
    <row r="39" spans="1:9" ht="12.75">
      <c r="A39" s="148"/>
      <c r="B39" s="148"/>
      <c r="C39" s="148"/>
      <c r="D39" s="148"/>
      <c r="E39" s="148"/>
      <c r="F39" s="148"/>
      <c r="G39" s="148"/>
      <c r="H39" s="148"/>
      <c r="I39" s="157"/>
    </row>
    <row r="40" spans="1:9" ht="12.75">
      <c r="A40" s="148"/>
      <c r="B40" s="148"/>
      <c r="C40" s="148"/>
      <c r="D40" s="148"/>
      <c r="E40" s="148"/>
      <c r="F40" s="148"/>
      <c r="G40" s="148"/>
      <c r="H40" s="148"/>
      <c r="I40" s="157"/>
    </row>
    <row r="41" spans="1:9" ht="12.75">
      <c r="A41" s="148"/>
      <c r="B41" s="148"/>
      <c r="C41" s="148"/>
      <c r="D41" s="148"/>
      <c r="E41" s="148"/>
      <c r="F41" s="148"/>
      <c r="G41" s="148"/>
      <c r="H41" s="148"/>
      <c r="I41" s="157"/>
    </row>
    <row r="42" spans="1:9" ht="12.75">
      <c r="A42" s="148"/>
      <c r="B42" s="148"/>
      <c r="C42" s="148"/>
      <c r="D42" s="148"/>
      <c r="E42" s="148"/>
      <c r="F42" s="148"/>
      <c r="G42" s="148"/>
      <c r="H42" s="148"/>
      <c r="I42" s="157"/>
    </row>
    <row r="43" spans="1:9" ht="12.75">
      <c r="A43" s="148"/>
      <c r="B43" s="148"/>
      <c r="C43" s="148"/>
      <c r="D43" s="148"/>
      <c r="E43" s="148"/>
      <c r="F43" s="148"/>
      <c r="G43" s="148"/>
      <c r="H43" s="148"/>
      <c r="I43" s="157"/>
    </row>
    <row r="44" spans="1:9" ht="12.75">
      <c r="A44" s="148"/>
      <c r="B44" s="148"/>
      <c r="C44" s="148"/>
      <c r="D44" s="148"/>
      <c r="E44" s="148"/>
      <c r="F44" s="148"/>
      <c r="G44" s="148"/>
      <c r="H44" s="148"/>
      <c r="I44" s="157"/>
    </row>
    <row r="45" spans="1:9" ht="12.75">
      <c r="A45" s="148"/>
      <c r="B45" s="148"/>
      <c r="C45" s="148"/>
      <c r="D45" s="148"/>
      <c r="E45" s="148"/>
      <c r="F45" s="148"/>
      <c r="G45" s="148"/>
      <c r="H45" s="148"/>
      <c r="I45" s="157"/>
    </row>
    <row r="46" spans="1:9" ht="12.75">
      <c r="A46" s="148"/>
      <c r="B46" s="148"/>
      <c r="C46" s="148"/>
      <c r="D46" s="148"/>
      <c r="E46" s="148"/>
      <c r="F46" s="148"/>
      <c r="G46" s="148"/>
      <c r="H46" s="148"/>
      <c r="I46" s="157"/>
    </row>
  </sheetData>
  <sheetProtection/>
  <mergeCells count="5">
    <mergeCell ref="H13:I13"/>
    <mergeCell ref="A7:I7"/>
    <mergeCell ref="A6:I6"/>
    <mergeCell ref="A9:I9"/>
    <mergeCell ref="A4:I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showGridLines="0" zoomScalePageLayoutView="0" workbookViewId="0" topLeftCell="A13">
      <selection activeCell="A31" sqref="A31:F31"/>
    </sheetView>
  </sheetViews>
  <sheetFormatPr defaultColWidth="9.140625" defaultRowHeight="12.75"/>
  <cols>
    <col min="1" max="1" width="21.57421875" style="0" customWidth="1"/>
    <col min="2" max="2" width="18.00390625" style="0" bestFit="1" customWidth="1"/>
    <col min="3" max="3" width="14.421875" style="0" customWidth="1"/>
    <col min="4" max="4" width="9.421875" style="0" bestFit="1" customWidth="1"/>
    <col min="5" max="5" width="13.421875" style="0" customWidth="1"/>
    <col min="6" max="6" width="12.57421875" style="0" customWidth="1"/>
  </cols>
  <sheetData>
    <row r="1" ht="12.75">
      <c r="A1" s="159" t="s">
        <v>106</v>
      </c>
    </row>
    <row r="2" spans="1:7" ht="19.5" customHeight="1">
      <c r="A2" s="175" t="s">
        <v>46</v>
      </c>
      <c r="B2" s="175"/>
      <c r="C2" s="175"/>
      <c r="D2" s="175"/>
      <c r="E2" s="175"/>
      <c r="F2" s="175"/>
      <c r="G2" s="39"/>
    </row>
    <row r="3" spans="1:6" ht="21" customHeight="1">
      <c r="A3" s="176" t="s">
        <v>47</v>
      </c>
      <c r="B3" s="176"/>
      <c r="C3" s="176"/>
      <c r="D3" s="176"/>
      <c r="E3" s="176"/>
      <c r="F3" s="176"/>
    </row>
    <row r="4" spans="1:6" ht="15.75">
      <c r="A4" s="177" t="s">
        <v>99</v>
      </c>
      <c r="B4" s="177"/>
      <c r="C4" s="177"/>
      <c r="D4" s="177"/>
      <c r="E4" s="177"/>
      <c r="F4" s="177"/>
    </row>
    <row r="5" spans="1:6" ht="12.75">
      <c r="A5" s="178" t="s">
        <v>48</v>
      </c>
      <c r="B5" s="40" t="s">
        <v>49</v>
      </c>
      <c r="C5" s="180" t="s">
        <v>50</v>
      </c>
      <c r="D5" s="181"/>
      <c r="E5" s="181"/>
      <c r="F5" s="181"/>
    </row>
    <row r="6" spans="1:6" ht="19.5" customHeight="1">
      <c r="A6" s="178"/>
      <c r="B6" s="182" t="s">
        <v>51</v>
      </c>
      <c r="C6" s="184" t="s">
        <v>52</v>
      </c>
      <c r="D6" s="186" t="s">
        <v>53</v>
      </c>
      <c r="E6" s="186" t="s">
        <v>54</v>
      </c>
      <c r="F6" s="186" t="s">
        <v>55</v>
      </c>
    </row>
    <row r="7" spans="1:6" ht="19.5" customHeight="1" thickBot="1">
      <c r="A7" s="179"/>
      <c r="B7" s="183"/>
      <c r="C7" s="185"/>
      <c r="D7" s="187"/>
      <c r="E7" s="187"/>
      <c r="F7" s="187"/>
    </row>
    <row r="8" spans="1:23" ht="14.25" customHeight="1" thickTop="1">
      <c r="A8" s="41" t="s">
        <v>3</v>
      </c>
      <c r="B8" s="42">
        <v>1154</v>
      </c>
      <c r="C8" s="43">
        <v>988</v>
      </c>
      <c r="D8" s="44">
        <v>520</v>
      </c>
      <c r="E8" s="45">
        <v>35</v>
      </c>
      <c r="F8" s="46">
        <v>1543</v>
      </c>
      <c r="I8" s="47"/>
      <c r="K8" s="47"/>
      <c r="S8" s="77"/>
      <c r="T8" s="77"/>
      <c r="U8" s="77"/>
      <c r="V8" s="77"/>
      <c r="W8" s="77"/>
    </row>
    <row r="9" spans="1:23" ht="14.25" customHeight="1">
      <c r="A9" s="48" t="s">
        <v>4</v>
      </c>
      <c r="B9" s="49">
        <v>576</v>
      </c>
      <c r="C9" s="50">
        <v>410</v>
      </c>
      <c r="D9" s="51">
        <v>191</v>
      </c>
      <c r="E9" s="51">
        <v>9</v>
      </c>
      <c r="F9" s="52">
        <v>610</v>
      </c>
      <c r="I9" s="47"/>
      <c r="K9" s="47"/>
      <c r="S9" s="77"/>
      <c r="T9" s="77"/>
      <c r="U9" s="77"/>
      <c r="V9" s="77"/>
      <c r="W9" s="77"/>
    </row>
    <row r="10" spans="1:23" ht="14.25" customHeight="1">
      <c r="A10" s="48" t="s">
        <v>5</v>
      </c>
      <c r="B10" s="53">
        <v>304</v>
      </c>
      <c r="C10" s="54">
        <v>169</v>
      </c>
      <c r="D10" s="55">
        <v>132</v>
      </c>
      <c r="E10" s="55">
        <v>82</v>
      </c>
      <c r="F10" s="52">
        <v>383</v>
      </c>
      <c r="I10" s="47"/>
      <c r="K10" s="47"/>
      <c r="S10" s="77"/>
      <c r="T10" s="77"/>
      <c r="U10" s="77"/>
      <c r="V10" s="77"/>
      <c r="W10" s="77"/>
    </row>
    <row r="11" spans="1:23" ht="14.25" customHeight="1">
      <c r="A11" s="56" t="s">
        <v>6</v>
      </c>
      <c r="B11" s="57">
        <v>775</v>
      </c>
      <c r="C11" s="58">
        <v>395</v>
      </c>
      <c r="D11" s="59">
        <v>251</v>
      </c>
      <c r="E11" s="59">
        <v>235</v>
      </c>
      <c r="F11" s="59">
        <v>881</v>
      </c>
      <c r="I11" s="47"/>
      <c r="K11" s="47"/>
      <c r="S11" s="77"/>
      <c r="T11" s="77"/>
      <c r="U11" s="77"/>
      <c r="V11" s="77"/>
      <c r="W11" s="77"/>
    </row>
    <row r="12" spans="1:23" ht="14.25" customHeight="1">
      <c r="A12" s="60" t="s">
        <v>7</v>
      </c>
      <c r="B12" s="57">
        <v>889</v>
      </c>
      <c r="C12" s="58">
        <v>477</v>
      </c>
      <c r="D12" s="59">
        <v>554</v>
      </c>
      <c r="E12" s="59">
        <v>53</v>
      </c>
      <c r="F12" s="59">
        <v>1084</v>
      </c>
      <c r="I12" s="47"/>
      <c r="K12" s="47"/>
      <c r="S12" s="77"/>
      <c r="T12" s="77"/>
      <c r="U12" s="77"/>
      <c r="V12" s="77"/>
      <c r="W12" s="77"/>
    </row>
    <row r="13" spans="1:23" ht="14.25" customHeight="1">
      <c r="A13" s="60" t="s">
        <v>8</v>
      </c>
      <c r="B13" s="57">
        <v>1392</v>
      </c>
      <c r="C13" s="58">
        <v>767</v>
      </c>
      <c r="D13" s="59">
        <v>598</v>
      </c>
      <c r="E13" s="59">
        <v>249</v>
      </c>
      <c r="F13" s="59">
        <v>1614</v>
      </c>
      <c r="I13" s="47"/>
      <c r="K13" s="47"/>
      <c r="S13" s="77"/>
      <c r="T13" s="77"/>
      <c r="U13" s="77"/>
      <c r="V13" s="77"/>
      <c r="W13" s="77"/>
    </row>
    <row r="14" spans="1:23" ht="14.25" customHeight="1">
      <c r="A14" s="60" t="s">
        <v>9</v>
      </c>
      <c r="B14" s="57">
        <v>1023</v>
      </c>
      <c r="C14" s="58">
        <v>707</v>
      </c>
      <c r="D14" s="59">
        <v>468</v>
      </c>
      <c r="E14" s="59">
        <v>184</v>
      </c>
      <c r="F14" s="59">
        <v>1359</v>
      </c>
      <c r="I14" s="47"/>
      <c r="K14" s="47"/>
      <c r="S14" s="77"/>
      <c r="T14" s="77"/>
      <c r="U14" s="77"/>
      <c r="V14" s="77"/>
      <c r="W14" s="77"/>
    </row>
    <row r="15" spans="1:23" ht="14.25" customHeight="1">
      <c r="A15" s="60" t="s">
        <v>10</v>
      </c>
      <c r="B15" s="57">
        <v>950</v>
      </c>
      <c r="C15" s="58">
        <v>901</v>
      </c>
      <c r="D15" s="59">
        <v>343</v>
      </c>
      <c r="E15" s="59">
        <v>268</v>
      </c>
      <c r="F15" s="59">
        <v>1512</v>
      </c>
      <c r="I15" s="47"/>
      <c r="K15" s="47"/>
      <c r="S15" s="77"/>
      <c r="T15" s="77"/>
      <c r="U15" s="77"/>
      <c r="V15" s="77"/>
      <c r="W15" s="77"/>
    </row>
    <row r="16" spans="1:23" ht="14.25" customHeight="1">
      <c r="A16" s="60" t="s">
        <v>11</v>
      </c>
      <c r="B16" s="57">
        <v>1152</v>
      </c>
      <c r="C16" s="58">
        <v>669</v>
      </c>
      <c r="D16" s="59">
        <v>412</v>
      </c>
      <c r="E16" s="59">
        <v>195</v>
      </c>
      <c r="F16" s="59">
        <v>1276</v>
      </c>
      <c r="I16" s="47"/>
      <c r="K16" s="47"/>
      <c r="S16" s="77"/>
      <c r="T16" s="77"/>
      <c r="U16" s="77"/>
      <c r="V16" s="77"/>
      <c r="W16" s="77"/>
    </row>
    <row r="17" spans="1:23" ht="14.25" customHeight="1">
      <c r="A17" s="60" t="s">
        <v>12</v>
      </c>
      <c r="B17" s="57">
        <v>932</v>
      </c>
      <c r="C17" s="58">
        <v>829</v>
      </c>
      <c r="D17" s="59">
        <v>494</v>
      </c>
      <c r="E17" s="59">
        <v>78</v>
      </c>
      <c r="F17" s="59">
        <v>1401</v>
      </c>
      <c r="I17" s="47"/>
      <c r="K17" s="47"/>
      <c r="S17" s="77"/>
      <c r="T17" s="77"/>
      <c r="U17" s="77"/>
      <c r="V17" s="77"/>
      <c r="W17" s="77"/>
    </row>
    <row r="18" spans="1:23" ht="14.25" customHeight="1">
      <c r="A18" s="60" t="s">
        <v>13</v>
      </c>
      <c r="B18" s="57">
        <v>1079</v>
      </c>
      <c r="C18" s="58">
        <v>932</v>
      </c>
      <c r="D18" s="59">
        <v>279</v>
      </c>
      <c r="E18" s="59">
        <v>293</v>
      </c>
      <c r="F18" s="59">
        <v>1504</v>
      </c>
      <c r="I18" s="47"/>
      <c r="K18" s="47"/>
      <c r="S18" s="77"/>
      <c r="T18" s="77"/>
      <c r="U18" s="77"/>
      <c r="V18" s="77"/>
      <c r="W18" s="77"/>
    </row>
    <row r="19" spans="1:23" ht="14.25" customHeight="1">
      <c r="A19" s="60" t="s">
        <v>14</v>
      </c>
      <c r="B19" s="57">
        <v>479</v>
      </c>
      <c r="C19" s="58">
        <v>234</v>
      </c>
      <c r="D19" s="59">
        <v>256</v>
      </c>
      <c r="E19" s="59">
        <v>2</v>
      </c>
      <c r="F19" s="59">
        <v>492</v>
      </c>
      <c r="I19" s="47"/>
      <c r="K19" s="47"/>
      <c r="S19" s="77"/>
      <c r="T19" s="77"/>
      <c r="U19" s="77"/>
      <c r="V19" s="77"/>
      <c r="W19" s="77"/>
    </row>
    <row r="20" spans="1:23" ht="14.25" customHeight="1">
      <c r="A20" s="60" t="s">
        <v>15</v>
      </c>
      <c r="B20" s="57">
        <v>523</v>
      </c>
      <c r="C20" s="58">
        <v>522</v>
      </c>
      <c r="D20" s="59">
        <v>145</v>
      </c>
      <c r="E20" s="59">
        <v>14</v>
      </c>
      <c r="F20" s="59">
        <v>681</v>
      </c>
      <c r="I20" s="47"/>
      <c r="K20" s="47"/>
      <c r="S20" s="77"/>
      <c r="T20" s="77"/>
      <c r="U20" s="77"/>
      <c r="V20" s="77"/>
      <c r="W20" s="77"/>
    </row>
    <row r="21" spans="1:23" ht="14.25" customHeight="1">
      <c r="A21" s="60" t="s">
        <v>56</v>
      </c>
      <c r="B21" s="57">
        <v>105</v>
      </c>
      <c r="C21" s="58">
        <v>40</v>
      </c>
      <c r="D21" s="59">
        <v>70</v>
      </c>
      <c r="E21" s="59">
        <v>2</v>
      </c>
      <c r="F21" s="59">
        <v>112</v>
      </c>
      <c r="I21" s="47"/>
      <c r="K21" s="47"/>
      <c r="S21" s="77"/>
      <c r="T21" s="77"/>
      <c r="U21" s="77"/>
      <c r="V21" s="77"/>
      <c r="W21" s="77"/>
    </row>
    <row r="22" spans="1:23" ht="14.25" customHeight="1">
      <c r="A22" s="60" t="s">
        <v>17</v>
      </c>
      <c r="B22" s="57">
        <v>1087</v>
      </c>
      <c r="C22" s="58">
        <v>778</v>
      </c>
      <c r="D22" s="59">
        <v>300</v>
      </c>
      <c r="E22" s="59">
        <v>207</v>
      </c>
      <c r="F22" s="59">
        <v>1285</v>
      </c>
      <c r="I22" s="47"/>
      <c r="K22" s="47"/>
      <c r="S22" s="77"/>
      <c r="T22" s="77"/>
      <c r="U22" s="77"/>
      <c r="V22" s="77"/>
      <c r="W22" s="77"/>
    </row>
    <row r="23" spans="1:23" ht="14.25" customHeight="1">
      <c r="A23" s="60" t="s">
        <v>18</v>
      </c>
      <c r="B23" s="57">
        <v>883</v>
      </c>
      <c r="C23" s="58">
        <v>735</v>
      </c>
      <c r="D23" s="59">
        <v>193</v>
      </c>
      <c r="E23" s="59">
        <v>306</v>
      </c>
      <c r="F23" s="59">
        <v>1234</v>
      </c>
      <c r="I23" s="47"/>
      <c r="K23" s="47"/>
      <c r="S23" s="77"/>
      <c r="T23" s="77"/>
      <c r="U23" s="77"/>
      <c r="V23" s="77"/>
      <c r="W23" s="77"/>
    </row>
    <row r="24" spans="1:23" ht="14.25" customHeight="1">
      <c r="A24" s="60" t="s">
        <v>19</v>
      </c>
      <c r="B24" s="57">
        <v>705</v>
      </c>
      <c r="C24" s="58">
        <v>455</v>
      </c>
      <c r="D24" s="59">
        <v>263</v>
      </c>
      <c r="E24" s="59">
        <v>26</v>
      </c>
      <c r="F24" s="59">
        <v>744</v>
      </c>
      <c r="I24" s="47"/>
      <c r="K24" s="47"/>
      <c r="S24" s="77"/>
      <c r="T24" s="77"/>
      <c r="U24" s="77"/>
      <c r="V24" s="77"/>
      <c r="W24" s="77"/>
    </row>
    <row r="25" spans="1:23" ht="14.25" customHeight="1">
      <c r="A25" s="60" t="s">
        <v>20</v>
      </c>
      <c r="B25" s="57">
        <v>944</v>
      </c>
      <c r="C25" s="58">
        <v>487</v>
      </c>
      <c r="D25" s="59">
        <v>450</v>
      </c>
      <c r="E25" s="59">
        <v>100</v>
      </c>
      <c r="F25" s="59">
        <v>1037</v>
      </c>
      <c r="I25" s="47"/>
      <c r="K25" s="47"/>
      <c r="S25" s="77"/>
      <c r="T25" s="77"/>
      <c r="U25" s="77"/>
      <c r="V25" s="77"/>
      <c r="W25" s="77"/>
    </row>
    <row r="26" spans="1:23" ht="14.25" customHeight="1">
      <c r="A26" s="60" t="s">
        <v>21</v>
      </c>
      <c r="B26" s="57">
        <v>1325</v>
      </c>
      <c r="C26" s="58">
        <v>1064</v>
      </c>
      <c r="D26" s="59">
        <v>344</v>
      </c>
      <c r="E26" s="59">
        <v>41</v>
      </c>
      <c r="F26" s="59">
        <v>1449</v>
      </c>
      <c r="I26" s="47"/>
      <c r="K26" s="47"/>
      <c r="S26" s="77"/>
      <c r="T26" s="77"/>
      <c r="U26" s="77"/>
      <c r="V26" s="77"/>
      <c r="W26" s="77"/>
    </row>
    <row r="27" spans="1:23" ht="14.25" customHeight="1">
      <c r="A27" s="60" t="s">
        <v>22</v>
      </c>
      <c r="B27" s="57">
        <v>755</v>
      </c>
      <c r="C27" s="58">
        <v>739</v>
      </c>
      <c r="D27" s="59">
        <v>283</v>
      </c>
      <c r="E27" s="59">
        <v>8</v>
      </c>
      <c r="F27" s="59">
        <v>1030</v>
      </c>
      <c r="I27" s="47"/>
      <c r="K27" s="47"/>
      <c r="S27" s="77"/>
      <c r="T27" s="77"/>
      <c r="U27" s="77"/>
      <c r="V27" s="77"/>
      <c r="W27" s="77"/>
    </row>
    <row r="28" spans="1:23" ht="14.25" customHeight="1">
      <c r="A28" s="60" t="s">
        <v>23</v>
      </c>
      <c r="B28" s="57">
        <v>746</v>
      </c>
      <c r="C28" s="58">
        <v>685</v>
      </c>
      <c r="D28" s="59">
        <v>304</v>
      </c>
      <c r="E28" s="59">
        <v>72</v>
      </c>
      <c r="F28" s="59">
        <v>1061</v>
      </c>
      <c r="I28" s="47"/>
      <c r="K28" s="47"/>
      <c r="S28" s="77"/>
      <c r="T28" s="77"/>
      <c r="U28" s="77"/>
      <c r="V28" s="77"/>
      <c r="W28" s="77"/>
    </row>
    <row r="29" spans="1:23" ht="14.25" customHeight="1">
      <c r="A29" s="60" t="s">
        <v>24</v>
      </c>
      <c r="B29" s="57">
        <v>597</v>
      </c>
      <c r="C29" s="58">
        <v>421</v>
      </c>
      <c r="D29" s="59">
        <v>239</v>
      </c>
      <c r="E29" s="59">
        <v>22</v>
      </c>
      <c r="F29" s="59">
        <v>682</v>
      </c>
      <c r="I29" s="47"/>
      <c r="K29" s="47"/>
      <c r="S29" s="77"/>
      <c r="T29" s="77"/>
      <c r="U29" s="77"/>
      <c r="V29" s="77"/>
      <c r="W29" s="77"/>
    </row>
    <row r="30" spans="1:23" ht="14.25" customHeight="1">
      <c r="A30" s="60" t="s">
        <v>25</v>
      </c>
      <c r="B30" s="57">
        <v>716</v>
      </c>
      <c r="C30" s="58">
        <v>607</v>
      </c>
      <c r="D30" s="59">
        <v>300</v>
      </c>
      <c r="E30" s="59">
        <v>148</v>
      </c>
      <c r="F30" s="59">
        <v>1055</v>
      </c>
      <c r="I30" s="47"/>
      <c r="K30" s="47"/>
      <c r="S30" s="77"/>
      <c r="T30" s="77"/>
      <c r="U30" s="77"/>
      <c r="V30" s="77"/>
      <c r="W30" s="77"/>
    </row>
    <row r="31" spans="1:23" ht="14.25" customHeight="1">
      <c r="A31" s="214" t="s">
        <v>26</v>
      </c>
      <c r="B31" s="215">
        <v>821</v>
      </c>
      <c r="C31" s="216">
        <v>515</v>
      </c>
      <c r="D31" s="217">
        <v>294</v>
      </c>
      <c r="E31" s="217">
        <v>112</v>
      </c>
      <c r="F31" s="217">
        <v>921</v>
      </c>
      <c r="I31" s="47"/>
      <c r="K31" s="47"/>
      <c r="S31" s="77"/>
      <c r="T31" s="77"/>
      <c r="U31" s="77"/>
      <c r="V31" s="77"/>
      <c r="W31" s="77"/>
    </row>
    <row r="32" spans="1:23" ht="14.25" customHeight="1">
      <c r="A32" s="60" t="s">
        <v>27</v>
      </c>
      <c r="B32" s="57">
        <v>717</v>
      </c>
      <c r="C32" s="58">
        <v>528</v>
      </c>
      <c r="D32" s="59">
        <v>233</v>
      </c>
      <c r="E32" s="59">
        <v>46</v>
      </c>
      <c r="F32" s="59">
        <v>807</v>
      </c>
      <c r="I32" s="47"/>
      <c r="K32" s="47"/>
      <c r="S32" s="77"/>
      <c r="T32" s="77"/>
      <c r="U32" s="77"/>
      <c r="V32" s="77"/>
      <c r="W32" s="77"/>
    </row>
    <row r="33" spans="1:23" ht="14.25" customHeight="1">
      <c r="A33" s="60" t="s">
        <v>28</v>
      </c>
      <c r="B33" s="57">
        <v>439</v>
      </c>
      <c r="C33" s="58">
        <v>387</v>
      </c>
      <c r="D33" s="59">
        <v>70</v>
      </c>
      <c r="E33" s="59">
        <v>5</v>
      </c>
      <c r="F33" s="59">
        <v>462</v>
      </c>
      <c r="I33" s="47"/>
      <c r="K33" s="47"/>
      <c r="S33" s="77"/>
      <c r="T33" s="77"/>
      <c r="U33" s="77"/>
      <c r="V33" s="77"/>
      <c r="W33" s="77"/>
    </row>
    <row r="34" spans="1:23" ht="14.25" customHeight="1">
      <c r="A34" s="60" t="s">
        <v>29</v>
      </c>
      <c r="B34" s="57">
        <v>952</v>
      </c>
      <c r="C34" s="58">
        <v>690</v>
      </c>
      <c r="D34" s="59">
        <v>208</v>
      </c>
      <c r="E34" s="59">
        <v>170</v>
      </c>
      <c r="F34" s="59">
        <v>1068</v>
      </c>
      <c r="I34" s="47"/>
      <c r="K34" s="47"/>
      <c r="S34" s="77"/>
      <c r="T34" s="77"/>
      <c r="U34" s="77"/>
      <c r="V34" s="77"/>
      <c r="W34" s="77"/>
    </row>
    <row r="35" spans="1:23" ht="14.25" customHeight="1">
      <c r="A35" s="60" t="s">
        <v>30</v>
      </c>
      <c r="B35" s="57">
        <v>613</v>
      </c>
      <c r="C35" s="58">
        <v>590</v>
      </c>
      <c r="D35" s="59">
        <v>251</v>
      </c>
      <c r="E35" s="59">
        <v>72</v>
      </c>
      <c r="F35" s="59">
        <v>913</v>
      </c>
      <c r="I35" s="47"/>
      <c r="K35" s="47"/>
      <c r="S35" s="77"/>
      <c r="T35" s="77"/>
      <c r="U35" s="77"/>
      <c r="V35" s="77"/>
      <c r="W35" s="77"/>
    </row>
    <row r="36" spans="1:23" ht="14.25" customHeight="1">
      <c r="A36" s="60" t="s">
        <v>31</v>
      </c>
      <c r="B36" s="57">
        <v>329</v>
      </c>
      <c r="C36" s="58">
        <v>187</v>
      </c>
      <c r="D36" s="59">
        <v>140</v>
      </c>
      <c r="E36" s="59">
        <v>32</v>
      </c>
      <c r="F36" s="59">
        <v>359</v>
      </c>
      <c r="I36" s="47"/>
      <c r="K36" s="47"/>
      <c r="S36" s="77"/>
      <c r="T36" s="77"/>
      <c r="U36" s="77"/>
      <c r="V36" s="77"/>
      <c r="W36" s="77"/>
    </row>
    <row r="37" spans="1:23" ht="14.25" customHeight="1">
      <c r="A37" s="60" t="s">
        <v>32</v>
      </c>
      <c r="B37" s="57">
        <v>533</v>
      </c>
      <c r="C37" s="58">
        <v>443</v>
      </c>
      <c r="D37" s="59">
        <v>191</v>
      </c>
      <c r="E37" s="59">
        <v>146</v>
      </c>
      <c r="F37" s="59">
        <v>780</v>
      </c>
      <c r="I37" s="47"/>
      <c r="K37" s="47"/>
      <c r="S37" s="77"/>
      <c r="T37" s="77"/>
      <c r="U37" s="77"/>
      <c r="V37" s="77"/>
      <c r="W37" s="77"/>
    </row>
    <row r="38" spans="1:23" ht="14.25" customHeight="1">
      <c r="A38" s="60" t="s">
        <v>33</v>
      </c>
      <c r="B38" s="57">
        <v>280</v>
      </c>
      <c r="C38" s="58">
        <v>275</v>
      </c>
      <c r="D38" s="59">
        <v>134</v>
      </c>
      <c r="E38" s="59">
        <v>14</v>
      </c>
      <c r="F38" s="59">
        <v>423</v>
      </c>
      <c r="I38" s="47"/>
      <c r="K38" s="47"/>
      <c r="S38" s="77"/>
      <c r="T38" s="77"/>
      <c r="U38" s="77"/>
      <c r="V38" s="77"/>
      <c r="W38" s="77"/>
    </row>
    <row r="39" spans="1:23" ht="14.25" customHeight="1">
      <c r="A39" s="60" t="s">
        <v>34</v>
      </c>
      <c r="B39" s="57">
        <v>871</v>
      </c>
      <c r="C39" s="58">
        <v>567</v>
      </c>
      <c r="D39" s="59">
        <v>345</v>
      </c>
      <c r="E39" s="59">
        <v>57</v>
      </c>
      <c r="F39" s="59">
        <v>969</v>
      </c>
      <c r="I39" s="47"/>
      <c r="K39" s="47"/>
      <c r="S39" s="77"/>
      <c r="T39" s="77"/>
      <c r="U39" s="77"/>
      <c r="V39" s="77"/>
      <c r="W39" s="77"/>
    </row>
    <row r="40" spans="1:23" ht="14.25" customHeight="1">
      <c r="A40" s="60" t="s">
        <v>35</v>
      </c>
      <c r="B40" s="57">
        <v>738</v>
      </c>
      <c r="C40" s="58">
        <v>557</v>
      </c>
      <c r="D40" s="59">
        <v>188</v>
      </c>
      <c r="E40" s="59">
        <v>118</v>
      </c>
      <c r="F40" s="59">
        <v>863</v>
      </c>
      <c r="I40" s="47"/>
      <c r="K40" s="47"/>
      <c r="S40" s="77"/>
      <c r="T40" s="77"/>
      <c r="U40" s="77"/>
      <c r="V40" s="77"/>
      <c r="W40" s="77"/>
    </row>
    <row r="41" spans="1:23" ht="14.25" customHeight="1" thickBot="1">
      <c r="A41" s="61" t="s">
        <v>36</v>
      </c>
      <c r="B41" s="62">
        <v>610</v>
      </c>
      <c r="C41" s="63">
        <v>423</v>
      </c>
      <c r="D41" s="64">
        <v>219</v>
      </c>
      <c r="E41" s="64">
        <v>57</v>
      </c>
      <c r="F41" s="64">
        <v>699</v>
      </c>
      <c r="I41" s="47"/>
      <c r="K41" s="47"/>
      <c r="S41" s="77"/>
      <c r="T41" s="77"/>
      <c r="U41" s="77"/>
      <c r="V41" s="77"/>
      <c r="W41" s="77"/>
    </row>
    <row r="42" spans="1:23" ht="14.25" customHeight="1" thickBot="1">
      <c r="A42" s="65" t="s">
        <v>57</v>
      </c>
      <c r="B42" s="66">
        <f>SUM(B8:B41)</f>
        <v>25994</v>
      </c>
      <c r="C42" s="67">
        <f>SUM(C8:C41)</f>
        <v>19173</v>
      </c>
      <c r="D42" s="68">
        <f>SUM(D8:D41)</f>
        <v>9662</v>
      </c>
      <c r="E42" s="68">
        <f>SUM(E8:E41)</f>
        <v>3458</v>
      </c>
      <c r="F42" s="68">
        <f>SUM(F8:F41)</f>
        <v>32293</v>
      </c>
      <c r="I42" s="47"/>
      <c r="J42" s="47"/>
      <c r="K42" s="47"/>
      <c r="M42" s="47"/>
      <c r="N42" s="47"/>
      <c r="O42" s="47"/>
      <c r="P42" s="47"/>
      <c r="Q42" s="47"/>
      <c r="S42" s="77"/>
      <c r="T42" s="77"/>
      <c r="U42" s="77"/>
      <c r="V42" s="77"/>
      <c r="W42" s="77"/>
    </row>
    <row r="43" spans="1:23" ht="14.25" customHeight="1">
      <c r="A43" s="69" t="s">
        <v>38</v>
      </c>
      <c r="B43" s="70">
        <v>538</v>
      </c>
      <c r="C43" s="71">
        <v>497</v>
      </c>
      <c r="D43" s="72">
        <v>119</v>
      </c>
      <c r="E43" s="72">
        <v>44</v>
      </c>
      <c r="F43" s="72">
        <v>660</v>
      </c>
      <c r="I43" s="47"/>
      <c r="K43" s="47"/>
      <c r="S43" s="77"/>
      <c r="T43" s="77"/>
      <c r="U43" s="77"/>
      <c r="V43" s="77"/>
      <c r="W43" s="77"/>
    </row>
    <row r="44" spans="1:23" ht="14.25" customHeight="1">
      <c r="A44" s="60" t="s">
        <v>39</v>
      </c>
      <c r="B44" s="57">
        <v>306</v>
      </c>
      <c r="C44" s="58">
        <v>141</v>
      </c>
      <c r="D44" s="59">
        <v>98</v>
      </c>
      <c r="E44" s="59">
        <v>134</v>
      </c>
      <c r="F44" s="59">
        <v>373</v>
      </c>
      <c r="I44" s="47"/>
      <c r="K44" s="47"/>
      <c r="S44" s="77"/>
      <c r="T44" s="77"/>
      <c r="U44" s="77"/>
      <c r="V44" s="77"/>
      <c r="W44" s="77"/>
    </row>
    <row r="45" spans="1:23" ht="14.25" customHeight="1">
      <c r="A45" s="60" t="s">
        <v>40</v>
      </c>
      <c r="B45" s="57">
        <v>157</v>
      </c>
      <c r="C45" s="58">
        <v>50</v>
      </c>
      <c r="D45" s="59">
        <v>83</v>
      </c>
      <c r="E45" s="59">
        <v>31</v>
      </c>
      <c r="F45" s="59">
        <v>164</v>
      </c>
      <c r="I45" s="47"/>
      <c r="K45" s="47"/>
      <c r="S45" s="77"/>
      <c r="T45" s="77"/>
      <c r="U45" s="77"/>
      <c r="V45" s="77"/>
      <c r="W45" s="77"/>
    </row>
    <row r="46" spans="1:23" ht="14.25" customHeight="1" thickBot="1">
      <c r="A46" s="61" t="s">
        <v>41</v>
      </c>
      <c r="B46" s="62">
        <v>335</v>
      </c>
      <c r="C46" s="63">
        <v>140</v>
      </c>
      <c r="D46" s="64">
        <v>142</v>
      </c>
      <c r="E46" s="64">
        <v>71</v>
      </c>
      <c r="F46" s="64">
        <v>353</v>
      </c>
      <c r="I46" s="47"/>
      <c r="K46" s="47"/>
      <c r="S46" s="77"/>
      <c r="T46" s="77"/>
      <c r="U46" s="77"/>
      <c r="V46" s="77"/>
      <c r="W46" s="77"/>
    </row>
    <row r="47" spans="1:23" ht="14.25" customHeight="1" thickBot="1">
      <c r="A47" s="65" t="s">
        <v>42</v>
      </c>
      <c r="B47" s="66">
        <f>SUM(B43:B46)</f>
        <v>1336</v>
      </c>
      <c r="C47" s="67">
        <f>SUM(C43:C46)</f>
        <v>828</v>
      </c>
      <c r="D47" s="68">
        <f>SUM(D43:D46)</f>
        <v>442</v>
      </c>
      <c r="E47" s="68">
        <f>SUM(E43:E46)</f>
        <v>280</v>
      </c>
      <c r="F47" s="68">
        <f>SUM(F43:F46)</f>
        <v>1550</v>
      </c>
      <c r="I47" s="47"/>
      <c r="J47" s="47"/>
      <c r="K47" s="47"/>
      <c r="M47" s="47"/>
      <c r="N47" s="47"/>
      <c r="O47" s="47"/>
      <c r="P47" s="47"/>
      <c r="Q47" s="47"/>
      <c r="S47" s="77"/>
      <c r="T47" s="77"/>
      <c r="U47" s="77"/>
      <c r="V47" s="77"/>
      <c r="W47" s="77"/>
    </row>
    <row r="48" spans="1:23" ht="14.25" customHeight="1" thickBot="1">
      <c r="A48" s="73" t="s">
        <v>43</v>
      </c>
      <c r="B48" s="74">
        <f>B42+B47</f>
        <v>27330</v>
      </c>
      <c r="C48" s="75">
        <f>C42+C47</f>
        <v>20001</v>
      </c>
      <c r="D48" s="76">
        <f>D42+D47</f>
        <v>10104</v>
      </c>
      <c r="E48" s="76">
        <f>E42+E47</f>
        <v>3738</v>
      </c>
      <c r="F48" s="76">
        <f>F42+F47</f>
        <v>33843</v>
      </c>
      <c r="I48" s="47"/>
      <c r="J48" s="47"/>
      <c r="K48" s="47"/>
      <c r="M48" s="47"/>
      <c r="N48" s="47"/>
      <c r="O48" s="47"/>
      <c r="P48" s="47"/>
      <c r="Q48" s="47"/>
      <c r="S48" s="77"/>
      <c r="T48" s="77"/>
      <c r="U48" s="77"/>
      <c r="V48" s="77"/>
      <c r="W48" s="77"/>
    </row>
  </sheetData>
  <sheetProtection/>
  <mergeCells count="10">
    <mergeCell ref="A2:F2"/>
    <mergeCell ref="A3:F3"/>
    <mergeCell ref="A4:F4"/>
    <mergeCell ref="A5:A7"/>
    <mergeCell ref="C5:F5"/>
    <mergeCell ref="B6:B7"/>
    <mergeCell ref="C6:C7"/>
    <mergeCell ref="D6:D7"/>
    <mergeCell ref="E6:E7"/>
    <mergeCell ref="F6:F7"/>
  </mergeCells>
  <printOptions horizontalCentered="1"/>
  <pageMargins left="0.5" right="0.5" top="0.25" bottom="0.75" header="0.5" footer="0.5"/>
  <pageSetup horizontalDpi="600" verticalDpi="600" orientation="portrait" r:id="rId1"/>
  <headerFooter alignWithMargins="0">
    <oddFooter>&amp;L&amp;F/&amp;A&amp;RPage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PageLayoutView="0" workbookViewId="0" topLeftCell="A10">
      <selection activeCell="A31" sqref="A31:I31"/>
    </sheetView>
  </sheetViews>
  <sheetFormatPr defaultColWidth="9.140625" defaultRowHeight="12.75"/>
  <cols>
    <col min="1" max="1" width="20.00390625" style="13" customWidth="1"/>
    <col min="2" max="2" width="9.00390625" style="13" customWidth="1"/>
    <col min="3" max="5" width="9.57421875" style="13" customWidth="1"/>
    <col min="6" max="6" width="10.00390625" style="13" customWidth="1"/>
    <col min="7" max="7" width="10.00390625" style="13" bestFit="1" customWidth="1"/>
    <col min="8" max="16384" width="9.140625" style="13" customWidth="1"/>
  </cols>
  <sheetData>
    <row r="1" spans="1:10" ht="12.75">
      <c r="A1" s="13" t="s">
        <v>107</v>
      </c>
      <c r="C1" s="14"/>
      <c r="D1" s="14"/>
      <c r="E1" s="15"/>
      <c r="G1" s="16"/>
      <c r="J1" s="16"/>
    </row>
    <row r="2" spans="1:19" ht="21.75" customHeight="1">
      <c r="A2" s="188" t="s">
        <v>46</v>
      </c>
      <c r="B2" s="188"/>
      <c r="C2" s="188"/>
      <c r="D2" s="188"/>
      <c r="E2" s="188"/>
      <c r="F2" s="188"/>
      <c r="G2" s="188"/>
      <c r="H2" s="188"/>
      <c r="I2" s="188"/>
      <c r="J2" s="17"/>
      <c r="K2" s="17"/>
      <c r="L2" s="17"/>
      <c r="M2" s="17"/>
      <c r="N2" s="18"/>
      <c r="O2" s="18"/>
      <c r="P2" s="18"/>
      <c r="Q2" s="18"/>
      <c r="R2" s="18"/>
      <c r="S2" s="18"/>
    </row>
    <row r="3" spans="1:19" ht="25.5" customHeight="1">
      <c r="A3" s="189" t="s">
        <v>47</v>
      </c>
      <c r="B3" s="189"/>
      <c r="C3" s="189"/>
      <c r="D3" s="189"/>
      <c r="E3" s="189"/>
      <c r="F3" s="189"/>
      <c r="G3" s="189"/>
      <c r="H3" s="189"/>
      <c r="I3" s="189"/>
      <c r="J3" s="17"/>
      <c r="K3" s="17"/>
      <c r="L3" s="17"/>
      <c r="M3" s="17"/>
      <c r="N3" s="18"/>
      <c r="O3" s="18"/>
      <c r="P3" s="18"/>
      <c r="Q3" s="18"/>
      <c r="R3" s="18"/>
      <c r="S3" s="18"/>
    </row>
    <row r="4" spans="1:19" ht="13.5" customHeight="1">
      <c r="A4" s="189" t="s">
        <v>119</v>
      </c>
      <c r="B4" s="189"/>
      <c r="C4" s="189"/>
      <c r="D4" s="189"/>
      <c r="E4" s="189"/>
      <c r="F4" s="189"/>
      <c r="G4" s="189"/>
      <c r="H4" s="189"/>
      <c r="I4" s="189"/>
      <c r="J4" s="17"/>
      <c r="K4" s="17"/>
      <c r="L4" s="17"/>
      <c r="M4" s="17"/>
      <c r="N4" s="18"/>
      <c r="O4" s="18"/>
      <c r="P4" s="18"/>
      <c r="Q4" s="18"/>
      <c r="R4" s="18"/>
      <c r="S4" s="18"/>
    </row>
    <row r="5" spans="1:19" ht="14.25" customHeight="1">
      <c r="A5" s="17"/>
      <c r="C5" s="19"/>
      <c r="D5" s="19"/>
      <c r="E5" s="19"/>
      <c r="F5" s="19"/>
      <c r="G5" s="19"/>
      <c r="H5" s="19"/>
      <c r="I5" s="19"/>
      <c r="J5" s="17"/>
      <c r="K5" s="17"/>
      <c r="L5" s="17"/>
      <c r="M5" s="17"/>
      <c r="N5" s="18"/>
      <c r="O5" s="18"/>
      <c r="P5" s="18"/>
      <c r="Q5" s="18"/>
      <c r="R5" s="18"/>
      <c r="S5" s="18"/>
    </row>
    <row r="6" spans="1:19" ht="12.75" customHeight="1">
      <c r="A6" s="190" t="s">
        <v>0</v>
      </c>
      <c r="B6" s="192" t="s">
        <v>44</v>
      </c>
      <c r="C6" s="192"/>
      <c r="D6" s="192"/>
      <c r="E6" s="193"/>
      <c r="F6" s="194" t="s">
        <v>45</v>
      </c>
      <c r="G6" s="192"/>
      <c r="H6" s="192"/>
      <c r="I6" s="192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59.25" customHeight="1" thickBot="1">
      <c r="A7" s="191"/>
      <c r="B7" s="5" t="s">
        <v>1</v>
      </c>
      <c r="C7" s="11" t="s">
        <v>58</v>
      </c>
      <c r="D7" s="5" t="s">
        <v>60</v>
      </c>
      <c r="E7" s="6" t="s">
        <v>61</v>
      </c>
      <c r="F7" s="7" t="s">
        <v>2</v>
      </c>
      <c r="G7" s="11" t="s">
        <v>59</v>
      </c>
      <c r="H7" s="5" t="s">
        <v>60</v>
      </c>
      <c r="I7" s="5" t="s">
        <v>61</v>
      </c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4" ht="13.5" customHeight="1" thickTop="1">
      <c r="A8" s="3" t="s">
        <v>3</v>
      </c>
      <c r="B8" s="12">
        <v>1193</v>
      </c>
      <c r="C8" s="34">
        <v>1154</v>
      </c>
      <c r="D8" s="12">
        <f>+C8-B8</f>
        <v>-39</v>
      </c>
      <c r="E8" s="31">
        <f>(C8-B8)/B8</f>
        <v>-0.03269069572506287</v>
      </c>
      <c r="F8" s="4">
        <v>1677</v>
      </c>
      <c r="G8" s="34">
        <v>1543</v>
      </c>
      <c r="H8" s="12">
        <f>+G8-F8</f>
        <v>-134</v>
      </c>
      <c r="I8" s="20">
        <f>(G8-F8)/F8</f>
        <v>-0.07990459153249851</v>
      </c>
      <c r="K8" s="47"/>
      <c r="L8" s="47"/>
      <c r="M8" s="38"/>
      <c r="N8" s="78"/>
    </row>
    <row r="9" spans="1:14" ht="13.5" customHeight="1">
      <c r="A9" s="1" t="s">
        <v>4</v>
      </c>
      <c r="B9" s="8">
        <v>709</v>
      </c>
      <c r="C9" s="35">
        <v>576</v>
      </c>
      <c r="D9" s="8">
        <f aca="true" t="shared" si="0" ref="D9:D48">+C9-B9</f>
        <v>-133</v>
      </c>
      <c r="E9" s="9">
        <f aca="true" t="shared" si="1" ref="E9:E48">(C9-B9)/B9</f>
        <v>-0.18758815232722145</v>
      </c>
      <c r="F9" s="2">
        <v>849</v>
      </c>
      <c r="G9" s="35">
        <v>610</v>
      </c>
      <c r="H9" s="8">
        <f aca="true" t="shared" si="2" ref="H9:H48">+G9-F9</f>
        <v>-239</v>
      </c>
      <c r="I9" s="10">
        <f aca="true" t="shared" si="3" ref="I9:I48">(G9-F9)/F9</f>
        <v>-0.28150765606595995</v>
      </c>
      <c r="K9" s="47"/>
      <c r="L9" s="47"/>
      <c r="M9" s="38"/>
      <c r="N9" s="78"/>
    </row>
    <row r="10" spans="1:14" ht="13.5" customHeight="1">
      <c r="A10" s="1" t="s">
        <v>5</v>
      </c>
      <c r="B10" s="8">
        <v>322</v>
      </c>
      <c r="C10" s="35">
        <v>304</v>
      </c>
      <c r="D10" s="8">
        <f t="shared" si="0"/>
        <v>-18</v>
      </c>
      <c r="E10" s="9">
        <f t="shared" si="1"/>
        <v>-0.055900621118012424</v>
      </c>
      <c r="F10" s="2">
        <v>381</v>
      </c>
      <c r="G10" s="35">
        <v>383</v>
      </c>
      <c r="H10" s="8">
        <f t="shared" si="2"/>
        <v>2</v>
      </c>
      <c r="I10" s="10">
        <f t="shared" si="3"/>
        <v>0.005249343832020997</v>
      </c>
      <c r="K10" s="47"/>
      <c r="L10" s="47"/>
      <c r="M10" s="38"/>
      <c r="N10" s="78"/>
    </row>
    <row r="11" spans="1:14" ht="13.5" customHeight="1">
      <c r="A11" s="1" t="s">
        <v>6</v>
      </c>
      <c r="B11" s="8">
        <v>769</v>
      </c>
      <c r="C11" s="35">
        <v>775</v>
      </c>
      <c r="D11" s="8">
        <f t="shared" si="0"/>
        <v>6</v>
      </c>
      <c r="E11" s="9">
        <f t="shared" si="1"/>
        <v>0.007802340702210663</v>
      </c>
      <c r="F11" s="2">
        <v>877</v>
      </c>
      <c r="G11" s="35">
        <v>881</v>
      </c>
      <c r="H11" s="8">
        <f t="shared" si="2"/>
        <v>4</v>
      </c>
      <c r="I11" s="10">
        <f t="shared" si="3"/>
        <v>0.004561003420752566</v>
      </c>
      <c r="K11" s="47"/>
      <c r="L11" s="47"/>
      <c r="M11" s="38"/>
      <c r="N11" s="78"/>
    </row>
    <row r="12" spans="1:14" ht="13.5" customHeight="1">
      <c r="A12" s="1" t="s">
        <v>7</v>
      </c>
      <c r="B12" s="8">
        <v>1059</v>
      </c>
      <c r="C12" s="35">
        <v>889</v>
      </c>
      <c r="D12" s="8">
        <f t="shared" si="0"/>
        <v>-170</v>
      </c>
      <c r="E12" s="9">
        <f t="shared" si="1"/>
        <v>-0.16052880075542966</v>
      </c>
      <c r="F12" s="2">
        <v>1362</v>
      </c>
      <c r="G12" s="35">
        <v>1084</v>
      </c>
      <c r="H12" s="8">
        <f t="shared" si="2"/>
        <v>-278</v>
      </c>
      <c r="I12" s="10">
        <f t="shared" si="3"/>
        <v>-0.20411160058737152</v>
      </c>
      <c r="K12" s="47"/>
      <c r="L12" s="47"/>
      <c r="M12" s="38"/>
      <c r="N12" s="78"/>
    </row>
    <row r="13" spans="1:14" ht="13.5" customHeight="1">
      <c r="A13" s="1" t="s">
        <v>8</v>
      </c>
      <c r="B13" s="8">
        <v>1440</v>
      </c>
      <c r="C13" s="35">
        <v>1392</v>
      </c>
      <c r="D13" s="8">
        <f t="shared" si="0"/>
        <v>-48</v>
      </c>
      <c r="E13" s="9">
        <f t="shared" si="1"/>
        <v>-0.03333333333333333</v>
      </c>
      <c r="F13" s="2">
        <v>1602</v>
      </c>
      <c r="G13" s="35">
        <v>1614</v>
      </c>
      <c r="H13" s="8">
        <f t="shared" si="2"/>
        <v>12</v>
      </c>
      <c r="I13" s="10">
        <f t="shared" si="3"/>
        <v>0.00749063670411985</v>
      </c>
      <c r="K13" s="47"/>
      <c r="L13" s="47"/>
      <c r="M13" s="38"/>
      <c r="N13" s="78"/>
    </row>
    <row r="14" spans="1:14" ht="13.5" customHeight="1">
      <c r="A14" s="1" t="s">
        <v>9</v>
      </c>
      <c r="B14" s="8">
        <v>962</v>
      </c>
      <c r="C14" s="35">
        <v>1023</v>
      </c>
      <c r="D14" s="8">
        <f t="shared" si="0"/>
        <v>61</v>
      </c>
      <c r="E14" s="9">
        <f t="shared" si="1"/>
        <v>0.06340956340956341</v>
      </c>
      <c r="F14" s="2">
        <v>1273</v>
      </c>
      <c r="G14" s="35">
        <v>1359</v>
      </c>
      <c r="H14" s="8">
        <f t="shared" si="2"/>
        <v>86</v>
      </c>
      <c r="I14" s="10">
        <f t="shared" si="3"/>
        <v>0.06755695208169678</v>
      </c>
      <c r="K14" s="47"/>
      <c r="L14" s="47"/>
      <c r="M14" s="38"/>
      <c r="N14" s="78"/>
    </row>
    <row r="15" spans="1:14" ht="13.5" customHeight="1">
      <c r="A15" s="1" t="s">
        <v>10</v>
      </c>
      <c r="B15" s="8">
        <v>907</v>
      </c>
      <c r="C15" s="35">
        <v>950</v>
      </c>
      <c r="D15" s="8">
        <f t="shared" si="0"/>
        <v>43</v>
      </c>
      <c r="E15" s="9">
        <f t="shared" si="1"/>
        <v>0.047409040793825796</v>
      </c>
      <c r="F15" s="2">
        <v>1351</v>
      </c>
      <c r="G15" s="35">
        <v>1512</v>
      </c>
      <c r="H15" s="8">
        <f t="shared" si="2"/>
        <v>161</v>
      </c>
      <c r="I15" s="10">
        <f t="shared" si="3"/>
        <v>0.11917098445595854</v>
      </c>
      <c r="K15" s="47"/>
      <c r="L15" s="47"/>
      <c r="M15" s="38"/>
      <c r="N15" s="78"/>
    </row>
    <row r="16" spans="1:14" ht="13.5" customHeight="1">
      <c r="A16" s="1" t="s">
        <v>11</v>
      </c>
      <c r="B16" s="8">
        <v>1136</v>
      </c>
      <c r="C16" s="35">
        <v>1152</v>
      </c>
      <c r="D16" s="8">
        <f t="shared" si="0"/>
        <v>16</v>
      </c>
      <c r="E16" s="9">
        <f t="shared" si="1"/>
        <v>0.014084507042253521</v>
      </c>
      <c r="F16" s="2">
        <v>1260</v>
      </c>
      <c r="G16" s="35">
        <v>1276</v>
      </c>
      <c r="H16" s="8">
        <f t="shared" si="2"/>
        <v>16</v>
      </c>
      <c r="I16" s="10">
        <f t="shared" si="3"/>
        <v>0.012698412698412698</v>
      </c>
      <c r="K16" s="47"/>
      <c r="L16" s="47"/>
      <c r="M16" s="38"/>
      <c r="N16" s="78"/>
    </row>
    <row r="17" spans="1:14" ht="13.5" customHeight="1">
      <c r="A17" s="1" t="s">
        <v>12</v>
      </c>
      <c r="B17" s="8">
        <v>897</v>
      </c>
      <c r="C17" s="35">
        <v>932</v>
      </c>
      <c r="D17" s="8">
        <f t="shared" si="0"/>
        <v>35</v>
      </c>
      <c r="E17" s="9">
        <f t="shared" si="1"/>
        <v>0.03901895206243032</v>
      </c>
      <c r="F17" s="2">
        <v>1314</v>
      </c>
      <c r="G17" s="35">
        <v>1401</v>
      </c>
      <c r="H17" s="8">
        <f t="shared" si="2"/>
        <v>87</v>
      </c>
      <c r="I17" s="10">
        <f t="shared" si="3"/>
        <v>0.06621004566210045</v>
      </c>
      <c r="K17" s="47"/>
      <c r="L17" s="47"/>
      <c r="M17" s="38"/>
      <c r="N17" s="78"/>
    </row>
    <row r="18" spans="1:14" ht="13.5" customHeight="1">
      <c r="A18" s="1" t="s">
        <v>13</v>
      </c>
      <c r="B18" s="8">
        <v>1008</v>
      </c>
      <c r="C18" s="35">
        <v>1079</v>
      </c>
      <c r="D18" s="8">
        <f t="shared" si="0"/>
        <v>71</v>
      </c>
      <c r="E18" s="9">
        <f t="shared" si="1"/>
        <v>0.07043650793650794</v>
      </c>
      <c r="F18" s="2">
        <v>1328</v>
      </c>
      <c r="G18" s="35">
        <v>1504</v>
      </c>
      <c r="H18" s="8">
        <f t="shared" si="2"/>
        <v>176</v>
      </c>
      <c r="I18" s="10">
        <f t="shared" si="3"/>
        <v>0.13253012048192772</v>
      </c>
      <c r="K18" s="47"/>
      <c r="L18" s="47"/>
      <c r="M18" s="38"/>
      <c r="N18" s="78"/>
    </row>
    <row r="19" spans="1:14" ht="13.5" customHeight="1">
      <c r="A19" s="1" t="s">
        <v>14</v>
      </c>
      <c r="B19" s="8">
        <v>604</v>
      </c>
      <c r="C19" s="35">
        <v>479</v>
      </c>
      <c r="D19" s="8">
        <f t="shared" si="0"/>
        <v>-125</v>
      </c>
      <c r="E19" s="9">
        <f t="shared" si="1"/>
        <v>-0.20695364238410596</v>
      </c>
      <c r="F19" s="2">
        <v>615</v>
      </c>
      <c r="G19" s="35">
        <v>492</v>
      </c>
      <c r="H19" s="8">
        <f t="shared" si="2"/>
        <v>-123</v>
      </c>
      <c r="I19" s="10">
        <f t="shared" si="3"/>
        <v>-0.2</v>
      </c>
      <c r="K19" s="47"/>
      <c r="L19" s="47"/>
      <c r="M19" s="38"/>
      <c r="N19" s="78"/>
    </row>
    <row r="20" spans="1:14" ht="13.5" customHeight="1">
      <c r="A20" s="1" t="s">
        <v>15</v>
      </c>
      <c r="B20" s="8">
        <v>615</v>
      </c>
      <c r="C20" s="35">
        <v>523</v>
      </c>
      <c r="D20" s="8">
        <f t="shared" si="0"/>
        <v>-92</v>
      </c>
      <c r="E20" s="9">
        <f t="shared" si="1"/>
        <v>-0.14959349593495935</v>
      </c>
      <c r="F20" s="2">
        <v>762</v>
      </c>
      <c r="G20" s="35">
        <v>681</v>
      </c>
      <c r="H20" s="8">
        <f t="shared" si="2"/>
        <v>-81</v>
      </c>
      <c r="I20" s="10">
        <f t="shared" si="3"/>
        <v>-0.1062992125984252</v>
      </c>
      <c r="K20" s="47"/>
      <c r="L20" s="47"/>
      <c r="M20" s="38"/>
      <c r="N20" s="78"/>
    </row>
    <row r="21" spans="1:14" ht="13.5" customHeight="1">
      <c r="A21" s="1" t="s">
        <v>16</v>
      </c>
      <c r="B21" s="21">
        <v>132</v>
      </c>
      <c r="C21" s="35">
        <v>105</v>
      </c>
      <c r="D21" s="8">
        <f t="shared" si="0"/>
        <v>-27</v>
      </c>
      <c r="E21" s="9">
        <f t="shared" si="1"/>
        <v>-0.20454545454545456</v>
      </c>
      <c r="F21" s="28">
        <v>141</v>
      </c>
      <c r="G21" s="35">
        <v>112</v>
      </c>
      <c r="H21" s="8">
        <f t="shared" si="2"/>
        <v>-29</v>
      </c>
      <c r="I21" s="10">
        <f t="shared" si="3"/>
        <v>-0.20567375886524822</v>
      </c>
      <c r="K21" s="47"/>
      <c r="L21" s="47"/>
      <c r="M21" s="38"/>
      <c r="N21" s="78"/>
    </row>
    <row r="22" spans="1:14" ht="13.5" customHeight="1">
      <c r="A22" s="1" t="s">
        <v>17</v>
      </c>
      <c r="B22" s="8">
        <v>1188</v>
      </c>
      <c r="C22" s="35">
        <v>1087</v>
      </c>
      <c r="D22" s="8">
        <f t="shared" si="0"/>
        <v>-101</v>
      </c>
      <c r="E22" s="9">
        <f t="shared" si="1"/>
        <v>-0.08501683501683502</v>
      </c>
      <c r="F22" s="2">
        <v>1370</v>
      </c>
      <c r="G22" s="35">
        <v>1285</v>
      </c>
      <c r="H22" s="8">
        <f t="shared" si="2"/>
        <v>-85</v>
      </c>
      <c r="I22" s="10">
        <f t="shared" si="3"/>
        <v>-0.06204379562043796</v>
      </c>
      <c r="K22" s="47"/>
      <c r="L22" s="47"/>
      <c r="M22" s="38"/>
      <c r="N22" s="78"/>
    </row>
    <row r="23" spans="1:14" ht="13.5" customHeight="1">
      <c r="A23" s="1" t="s">
        <v>18</v>
      </c>
      <c r="B23" s="8">
        <v>962</v>
      </c>
      <c r="C23" s="35">
        <v>883</v>
      </c>
      <c r="D23" s="8">
        <f t="shared" si="0"/>
        <v>-79</v>
      </c>
      <c r="E23" s="9">
        <f t="shared" si="1"/>
        <v>-0.08212058212058213</v>
      </c>
      <c r="F23" s="2">
        <v>1337</v>
      </c>
      <c r="G23" s="35">
        <v>1234</v>
      </c>
      <c r="H23" s="8">
        <f t="shared" si="2"/>
        <v>-103</v>
      </c>
      <c r="I23" s="10">
        <f t="shared" si="3"/>
        <v>-0.07703814510097233</v>
      </c>
      <c r="K23" s="47"/>
      <c r="L23" s="47"/>
      <c r="M23" s="38"/>
      <c r="N23" s="78"/>
    </row>
    <row r="24" spans="1:14" ht="13.5" customHeight="1">
      <c r="A24" s="1" t="s">
        <v>19</v>
      </c>
      <c r="B24" s="8">
        <v>533</v>
      </c>
      <c r="C24" s="35">
        <v>705</v>
      </c>
      <c r="D24" s="8">
        <f t="shared" si="0"/>
        <v>172</v>
      </c>
      <c r="E24" s="9">
        <f t="shared" si="1"/>
        <v>0.3227016885553471</v>
      </c>
      <c r="F24" s="2">
        <v>548</v>
      </c>
      <c r="G24" s="35">
        <v>744</v>
      </c>
      <c r="H24" s="8">
        <f t="shared" si="2"/>
        <v>196</v>
      </c>
      <c r="I24" s="10">
        <f t="shared" si="3"/>
        <v>0.35766423357664234</v>
      </c>
      <c r="K24" s="47"/>
      <c r="L24" s="47"/>
      <c r="M24" s="38"/>
      <c r="N24" s="78"/>
    </row>
    <row r="25" spans="1:14" ht="13.5" customHeight="1">
      <c r="A25" s="1" t="s">
        <v>20</v>
      </c>
      <c r="B25" s="8">
        <v>1059</v>
      </c>
      <c r="C25" s="35">
        <v>944</v>
      </c>
      <c r="D25" s="8">
        <f t="shared" si="0"/>
        <v>-115</v>
      </c>
      <c r="E25" s="9">
        <f t="shared" si="1"/>
        <v>-0.10859301227573183</v>
      </c>
      <c r="F25" s="2">
        <v>1179</v>
      </c>
      <c r="G25" s="35">
        <v>1037</v>
      </c>
      <c r="H25" s="8">
        <f t="shared" si="2"/>
        <v>-142</v>
      </c>
      <c r="I25" s="10">
        <f t="shared" si="3"/>
        <v>-0.12044105173876166</v>
      </c>
      <c r="K25" s="47"/>
      <c r="L25" s="47"/>
      <c r="M25" s="38"/>
      <c r="N25" s="78"/>
    </row>
    <row r="26" spans="1:14" ht="13.5" customHeight="1">
      <c r="A26" s="1" t="s">
        <v>21</v>
      </c>
      <c r="B26" s="8">
        <v>1340</v>
      </c>
      <c r="C26" s="35">
        <v>1325</v>
      </c>
      <c r="D26" s="8">
        <f t="shared" si="0"/>
        <v>-15</v>
      </c>
      <c r="E26" s="9">
        <f t="shared" si="1"/>
        <v>-0.011194029850746268</v>
      </c>
      <c r="F26" s="2">
        <v>1432</v>
      </c>
      <c r="G26" s="35">
        <v>1449</v>
      </c>
      <c r="H26" s="8">
        <f t="shared" si="2"/>
        <v>17</v>
      </c>
      <c r="I26" s="10">
        <f t="shared" si="3"/>
        <v>0.011871508379888268</v>
      </c>
      <c r="K26" s="47"/>
      <c r="L26" s="47"/>
      <c r="M26" s="38"/>
      <c r="N26" s="78"/>
    </row>
    <row r="27" spans="1:14" ht="13.5" customHeight="1">
      <c r="A27" s="1" t="s">
        <v>22</v>
      </c>
      <c r="B27" s="8">
        <v>752</v>
      </c>
      <c r="C27" s="35">
        <v>755</v>
      </c>
      <c r="D27" s="8">
        <f t="shared" si="0"/>
        <v>3</v>
      </c>
      <c r="E27" s="9">
        <f t="shared" si="1"/>
        <v>0.003989361702127659</v>
      </c>
      <c r="F27" s="2">
        <v>955</v>
      </c>
      <c r="G27" s="35">
        <v>1030</v>
      </c>
      <c r="H27" s="8">
        <f t="shared" si="2"/>
        <v>75</v>
      </c>
      <c r="I27" s="10">
        <f t="shared" si="3"/>
        <v>0.07853403141361257</v>
      </c>
      <c r="K27" s="47"/>
      <c r="L27" s="47"/>
      <c r="M27" s="38"/>
      <c r="N27" s="78"/>
    </row>
    <row r="28" spans="1:14" ht="13.5" customHeight="1">
      <c r="A28" s="1" t="s">
        <v>23</v>
      </c>
      <c r="B28" s="8">
        <v>905</v>
      </c>
      <c r="C28" s="35">
        <v>746</v>
      </c>
      <c r="D28" s="8">
        <f t="shared" si="0"/>
        <v>-159</v>
      </c>
      <c r="E28" s="9">
        <f t="shared" si="1"/>
        <v>-0.17569060773480663</v>
      </c>
      <c r="F28" s="2">
        <v>1314</v>
      </c>
      <c r="G28" s="35">
        <v>1061</v>
      </c>
      <c r="H28" s="8">
        <f t="shared" si="2"/>
        <v>-253</v>
      </c>
      <c r="I28" s="10">
        <f t="shared" si="3"/>
        <v>-0.19254185692541856</v>
      </c>
      <c r="K28" s="47"/>
      <c r="L28" s="47"/>
      <c r="M28" s="38"/>
      <c r="N28" s="78"/>
    </row>
    <row r="29" spans="1:14" ht="13.5" customHeight="1">
      <c r="A29" s="1" t="s">
        <v>24</v>
      </c>
      <c r="B29" s="8">
        <v>625</v>
      </c>
      <c r="C29" s="35">
        <v>597</v>
      </c>
      <c r="D29" s="8">
        <f t="shared" si="0"/>
        <v>-28</v>
      </c>
      <c r="E29" s="9">
        <f t="shared" si="1"/>
        <v>-0.0448</v>
      </c>
      <c r="F29" s="2">
        <v>740</v>
      </c>
      <c r="G29" s="35">
        <v>682</v>
      </c>
      <c r="H29" s="8">
        <f t="shared" si="2"/>
        <v>-58</v>
      </c>
      <c r="I29" s="10">
        <f t="shared" si="3"/>
        <v>-0.07837837837837838</v>
      </c>
      <c r="K29" s="47"/>
      <c r="L29" s="47"/>
      <c r="M29" s="38"/>
      <c r="N29" s="78"/>
    </row>
    <row r="30" spans="1:14" ht="13.5" customHeight="1">
      <c r="A30" s="1" t="s">
        <v>25</v>
      </c>
      <c r="B30" s="8">
        <v>698</v>
      </c>
      <c r="C30" s="35">
        <v>716</v>
      </c>
      <c r="D30" s="8">
        <f t="shared" si="0"/>
        <v>18</v>
      </c>
      <c r="E30" s="9">
        <f t="shared" si="1"/>
        <v>0.025787965616045846</v>
      </c>
      <c r="F30" s="2">
        <v>984</v>
      </c>
      <c r="G30" s="35">
        <v>1055</v>
      </c>
      <c r="H30" s="8">
        <f t="shared" si="2"/>
        <v>71</v>
      </c>
      <c r="I30" s="10">
        <f t="shared" si="3"/>
        <v>0.07215447154471545</v>
      </c>
      <c r="K30" s="47"/>
      <c r="L30" s="47"/>
      <c r="M30" s="38"/>
      <c r="N30" s="78"/>
    </row>
    <row r="31" spans="1:14" ht="13.5" customHeight="1">
      <c r="A31" s="218" t="s">
        <v>26</v>
      </c>
      <c r="B31" s="219">
        <v>767</v>
      </c>
      <c r="C31" s="220">
        <v>821</v>
      </c>
      <c r="D31" s="219">
        <f t="shared" si="0"/>
        <v>54</v>
      </c>
      <c r="E31" s="221">
        <f t="shared" si="1"/>
        <v>0.07040417209908735</v>
      </c>
      <c r="F31" s="222">
        <v>813</v>
      </c>
      <c r="G31" s="220">
        <v>921</v>
      </c>
      <c r="H31" s="219">
        <f t="shared" si="2"/>
        <v>108</v>
      </c>
      <c r="I31" s="223">
        <f t="shared" si="3"/>
        <v>0.13284132841328414</v>
      </c>
      <c r="K31" s="47"/>
      <c r="L31" s="47"/>
      <c r="M31" s="38"/>
      <c r="N31" s="78"/>
    </row>
    <row r="32" spans="1:14" ht="13.5" customHeight="1">
      <c r="A32" s="1" t="s">
        <v>27</v>
      </c>
      <c r="B32" s="8">
        <v>1029</v>
      </c>
      <c r="C32" s="35">
        <v>717</v>
      </c>
      <c r="D32" s="8">
        <f t="shared" si="0"/>
        <v>-312</v>
      </c>
      <c r="E32" s="9">
        <f t="shared" si="1"/>
        <v>-0.3032069970845481</v>
      </c>
      <c r="F32" s="2">
        <v>1133</v>
      </c>
      <c r="G32" s="35">
        <v>807</v>
      </c>
      <c r="H32" s="8">
        <f t="shared" si="2"/>
        <v>-326</v>
      </c>
      <c r="I32" s="10">
        <f t="shared" si="3"/>
        <v>-0.28773168578993824</v>
      </c>
      <c r="K32" s="47"/>
      <c r="L32" s="47"/>
      <c r="M32" s="38"/>
      <c r="N32" s="78"/>
    </row>
    <row r="33" spans="1:14" ht="13.5" customHeight="1">
      <c r="A33" s="1" t="s">
        <v>28</v>
      </c>
      <c r="B33" s="8">
        <v>372</v>
      </c>
      <c r="C33" s="35">
        <v>439</v>
      </c>
      <c r="D33" s="8">
        <f t="shared" si="0"/>
        <v>67</v>
      </c>
      <c r="E33" s="9">
        <f t="shared" si="1"/>
        <v>0.18010752688172044</v>
      </c>
      <c r="F33" s="2">
        <v>396</v>
      </c>
      <c r="G33" s="35">
        <v>462</v>
      </c>
      <c r="H33" s="8">
        <f t="shared" si="2"/>
        <v>66</v>
      </c>
      <c r="I33" s="10">
        <f t="shared" si="3"/>
        <v>0.16666666666666666</v>
      </c>
      <c r="K33" s="47"/>
      <c r="L33" s="47"/>
      <c r="M33" s="38"/>
      <c r="N33" s="78"/>
    </row>
    <row r="34" spans="1:14" ht="13.5" customHeight="1">
      <c r="A34" s="1" t="s">
        <v>29</v>
      </c>
      <c r="B34" s="8">
        <v>942</v>
      </c>
      <c r="C34" s="35">
        <v>952</v>
      </c>
      <c r="D34" s="8">
        <f t="shared" si="0"/>
        <v>10</v>
      </c>
      <c r="E34" s="9">
        <f t="shared" si="1"/>
        <v>0.010615711252653927</v>
      </c>
      <c r="F34" s="2">
        <v>1063</v>
      </c>
      <c r="G34" s="35">
        <v>1068</v>
      </c>
      <c r="H34" s="8">
        <f t="shared" si="2"/>
        <v>5</v>
      </c>
      <c r="I34" s="10">
        <f t="shared" si="3"/>
        <v>0.004703668861712135</v>
      </c>
      <c r="K34" s="47"/>
      <c r="L34" s="47"/>
      <c r="M34" s="38"/>
      <c r="N34" s="78"/>
    </row>
    <row r="35" spans="1:14" ht="13.5" customHeight="1">
      <c r="A35" s="1" t="s">
        <v>30</v>
      </c>
      <c r="B35" s="8">
        <v>612</v>
      </c>
      <c r="C35" s="35">
        <v>613</v>
      </c>
      <c r="D35" s="8">
        <f t="shared" si="0"/>
        <v>1</v>
      </c>
      <c r="E35" s="9">
        <f t="shared" si="1"/>
        <v>0.0016339869281045752</v>
      </c>
      <c r="F35" s="2">
        <v>865</v>
      </c>
      <c r="G35" s="35">
        <v>913</v>
      </c>
      <c r="H35" s="8">
        <f t="shared" si="2"/>
        <v>48</v>
      </c>
      <c r="I35" s="10">
        <f t="shared" si="3"/>
        <v>0.055491329479768786</v>
      </c>
      <c r="K35" s="47"/>
      <c r="L35" s="47"/>
      <c r="M35" s="38"/>
      <c r="N35" s="78"/>
    </row>
    <row r="36" spans="1:14" ht="13.5" customHeight="1">
      <c r="A36" s="1" t="s">
        <v>31</v>
      </c>
      <c r="B36" s="8">
        <v>377</v>
      </c>
      <c r="C36" s="35">
        <v>329</v>
      </c>
      <c r="D36" s="8">
        <f t="shared" si="0"/>
        <v>-48</v>
      </c>
      <c r="E36" s="9">
        <f t="shared" si="1"/>
        <v>-0.1273209549071618</v>
      </c>
      <c r="F36" s="2">
        <v>404</v>
      </c>
      <c r="G36" s="35">
        <v>359</v>
      </c>
      <c r="H36" s="8">
        <f t="shared" si="2"/>
        <v>-45</v>
      </c>
      <c r="I36" s="10">
        <f t="shared" si="3"/>
        <v>-0.11138613861386139</v>
      </c>
      <c r="K36" s="47"/>
      <c r="L36" s="47"/>
      <c r="M36" s="38"/>
      <c r="N36" s="78"/>
    </row>
    <row r="37" spans="1:14" ht="13.5" customHeight="1">
      <c r="A37" s="1" t="s">
        <v>32</v>
      </c>
      <c r="B37" s="8">
        <v>580</v>
      </c>
      <c r="C37" s="35">
        <v>533</v>
      </c>
      <c r="D37" s="8">
        <f t="shared" si="0"/>
        <v>-47</v>
      </c>
      <c r="E37" s="9">
        <f t="shared" si="1"/>
        <v>-0.08103448275862069</v>
      </c>
      <c r="F37" s="2">
        <v>774</v>
      </c>
      <c r="G37" s="35">
        <v>780</v>
      </c>
      <c r="H37" s="8">
        <f t="shared" si="2"/>
        <v>6</v>
      </c>
      <c r="I37" s="10">
        <f t="shared" si="3"/>
        <v>0.007751937984496124</v>
      </c>
      <c r="K37" s="47"/>
      <c r="L37" s="47"/>
      <c r="M37" s="38"/>
      <c r="N37" s="78"/>
    </row>
    <row r="38" spans="1:14" ht="13.5" customHeight="1">
      <c r="A38" s="1" t="s">
        <v>33</v>
      </c>
      <c r="B38" s="8">
        <v>312</v>
      </c>
      <c r="C38" s="35">
        <v>280</v>
      </c>
      <c r="D38" s="8">
        <f t="shared" si="0"/>
        <v>-32</v>
      </c>
      <c r="E38" s="9">
        <f t="shared" si="1"/>
        <v>-0.10256410256410256</v>
      </c>
      <c r="F38" s="2">
        <v>375</v>
      </c>
      <c r="G38" s="35">
        <v>423</v>
      </c>
      <c r="H38" s="8">
        <f t="shared" si="2"/>
        <v>48</v>
      </c>
      <c r="I38" s="10">
        <f t="shared" si="3"/>
        <v>0.128</v>
      </c>
      <c r="K38" s="47"/>
      <c r="L38" s="47"/>
      <c r="M38" s="38"/>
      <c r="N38" s="78"/>
    </row>
    <row r="39" spans="1:14" ht="13.5" customHeight="1">
      <c r="A39" s="1" t="s">
        <v>34</v>
      </c>
      <c r="B39" s="8">
        <v>826</v>
      </c>
      <c r="C39" s="35">
        <v>871</v>
      </c>
      <c r="D39" s="8">
        <f t="shared" si="0"/>
        <v>45</v>
      </c>
      <c r="E39" s="9">
        <f t="shared" si="1"/>
        <v>0.05447941888619855</v>
      </c>
      <c r="F39" s="2">
        <v>961</v>
      </c>
      <c r="G39" s="35">
        <v>969</v>
      </c>
      <c r="H39" s="8">
        <f t="shared" si="2"/>
        <v>8</v>
      </c>
      <c r="I39" s="10">
        <f t="shared" si="3"/>
        <v>0.008324661810613945</v>
      </c>
      <c r="K39" s="47"/>
      <c r="L39" s="47"/>
      <c r="M39" s="38"/>
      <c r="N39" s="78"/>
    </row>
    <row r="40" spans="1:14" ht="13.5" customHeight="1">
      <c r="A40" s="1" t="s">
        <v>35</v>
      </c>
      <c r="B40" s="8">
        <v>717</v>
      </c>
      <c r="C40" s="35">
        <v>738</v>
      </c>
      <c r="D40" s="8">
        <f t="shared" si="0"/>
        <v>21</v>
      </c>
      <c r="E40" s="9">
        <f t="shared" si="1"/>
        <v>0.029288702928870293</v>
      </c>
      <c r="F40" s="2">
        <v>845</v>
      </c>
      <c r="G40" s="35">
        <v>863</v>
      </c>
      <c r="H40" s="8">
        <f t="shared" si="2"/>
        <v>18</v>
      </c>
      <c r="I40" s="10">
        <f t="shared" si="3"/>
        <v>0.021301775147928994</v>
      </c>
      <c r="K40" s="47"/>
      <c r="L40" s="47"/>
      <c r="M40" s="38"/>
      <c r="N40" s="78"/>
    </row>
    <row r="41" spans="1:14" ht="13.5" customHeight="1" thickBot="1">
      <c r="A41" s="22" t="s">
        <v>36</v>
      </c>
      <c r="B41" s="23">
        <v>666</v>
      </c>
      <c r="C41" s="36">
        <v>610</v>
      </c>
      <c r="D41" s="23">
        <f t="shared" si="0"/>
        <v>-56</v>
      </c>
      <c r="E41" s="32">
        <f t="shared" si="1"/>
        <v>-0.08408408408408409</v>
      </c>
      <c r="F41" s="29">
        <v>732</v>
      </c>
      <c r="G41" s="36">
        <v>699</v>
      </c>
      <c r="H41" s="23">
        <f t="shared" si="2"/>
        <v>-33</v>
      </c>
      <c r="I41" s="24">
        <f t="shared" si="3"/>
        <v>-0.045081967213114756</v>
      </c>
      <c r="K41" s="47"/>
      <c r="L41" s="47"/>
      <c r="M41" s="38"/>
      <c r="N41" s="78"/>
    </row>
    <row r="42" spans="1:14" ht="13.5" customHeight="1" thickBot="1">
      <c r="A42" s="25" t="s">
        <v>37</v>
      </c>
      <c r="B42" s="26">
        <f aca="true" t="shared" si="4" ref="B42:G42">SUM(B8:B41)</f>
        <v>27015</v>
      </c>
      <c r="C42" s="37">
        <f t="shared" si="4"/>
        <v>25994</v>
      </c>
      <c r="D42" s="26">
        <f t="shared" si="0"/>
        <v>-1021</v>
      </c>
      <c r="E42" s="33">
        <f t="shared" si="1"/>
        <v>-0.037793818249120856</v>
      </c>
      <c r="F42" s="30">
        <f t="shared" si="4"/>
        <v>33012</v>
      </c>
      <c r="G42" s="37">
        <f t="shared" si="4"/>
        <v>32293</v>
      </c>
      <c r="H42" s="26">
        <f t="shared" si="2"/>
        <v>-719</v>
      </c>
      <c r="I42" s="27">
        <f t="shared" si="3"/>
        <v>-0.021779958802859566</v>
      </c>
      <c r="K42" s="47"/>
      <c r="L42" s="47"/>
      <c r="M42" s="38"/>
      <c r="N42" s="78"/>
    </row>
    <row r="43" spans="1:14" ht="13.5" customHeight="1">
      <c r="A43" s="3" t="s">
        <v>38</v>
      </c>
      <c r="B43" s="12">
        <v>423</v>
      </c>
      <c r="C43" s="34">
        <v>538</v>
      </c>
      <c r="D43" s="12">
        <f t="shared" si="0"/>
        <v>115</v>
      </c>
      <c r="E43" s="31">
        <f t="shared" si="1"/>
        <v>0.2718676122931442</v>
      </c>
      <c r="F43" s="4">
        <v>506</v>
      </c>
      <c r="G43" s="34">
        <v>660</v>
      </c>
      <c r="H43" s="12">
        <f t="shared" si="2"/>
        <v>154</v>
      </c>
      <c r="I43" s="20">
        <f t="shared" si="3"/>
        <v>0.30434782608695654</v>
      </c>
      <c r="K43" s="47"/>
      <c r="L43" s="47"/>
      <c r="M43" s="38"/>
      <c r="N43" s="78"/>
    </row>
    <row r="44" spans="1:14" ht="13.5" customHeight="1">
      <c r="A44" s="1" t="s">
        <v>39</v>
      </c>
      <c r="B44" s="8">
        <v>463</v>
      </c>
      <c r="C44" s="35">
        <v>306</v>
      </c>
      <c r="D44" s="8">
        <f t="shared" si="0"/>
        <v>-157</v>
      </c>
      <c r="E44" s="9">
        <f t="shared" si="1"/>
        <v>-0.3390928725701944</v>
      </c>
      <c r="F44" s="2">
        <v>547</v>
      </c>
      <c r="G44" s="35">
        <v>373</v>
      </c>
      <c r="H44" s="8">
        <f t="shared" si="2"/>
        <v>-174</v>
      </c>
      <c r="I44" s="10">
        <f t="shared" si="3"/>
        <v>-0.3180987202925046</v>
      </c>
      <c r="K44" s="47"/>
      <c r="L44" s="47"/>
      <c r="M44" s="38"/>
      <c r="N44" s="78"/>
    </row>
    <row r="45" spans="1:14" ht="13.5" customHeight="1">
      <c r="A45" s="1" t="s">
        <v>40</v>
      </c>
      <c r="B45" s="8">
        <v>154</v>
      </c>
      <c r="C45" s="35">
        <v>157</v>
      </c>
      <c r="D45" s="8">
        <f t="shared" si="0"/>
        <v>3</v>
      </c>
      <c r="E45" s="9">
        <f t="shared" si="1"/>
        <v>0.01948051948051948</v>
      </c>
      <c r="F45" s="2">
        <v>158</v>
      </c>
      <c r="G45" s="35">
        <v>164</v>
      </c>
      <c r="H45" s="8">
        <f t="shared" si="2"/>
        <v>6</v>
      </c>
      <c r="I45" s="10">
        <f t="shared" si="3"/>
        <v>0.0379746835443038</v>
      </c>
      <c r="K45" s="47"/>
      <c r="L45" s="47"/>
      <c r="M45" s="38"/>
      <c r="N45" s="78"/>
    </row>
    <row r="46" spans="1:14" ht="13.5" customHeight="1" thickBot="1">
      <c r="A46" s="22" t="s">
        <v>41</v>
      </c>
      <c r="B46" s="23">
        <v>381</v>
      </c>
      <c r="C46" s="36">
        <v>335</v>
      </c>
      <c r="D46" s="23">
        <f t="shared" si="0"/>
        <v>-46</v>
      </c>
      <c r="E46" s="32">
        <f t="shared" si="1"/>
        <v>-0.12073490813648294</v>
      </c>
      <c r="F46" s="29">
        <v>403</v>
      </c>
      <c r="G46" s="36">
        <v>353</v>
      </c>
      <c r="H46" s="23">
        <f t="shared" si="2"/>
        <v>-50</v>
      </c>
      <c r="I46" s="24">
        <f t="shared" si="3"/>
        <v>-0.12406947890818859</v>
      </c>
      <c r="K46" s="47"/>
      <c r="L46" s="47"/>
      <c r="M46" s="38"/>
      <c r="N46" s="78"/>
    </row>
    <row r="47" spans="1:14" ht="13.5" customHeight="1" thickBot="1">
      <c r="A47" s="25" t="s">
        <v>42</v>
      </c>
      <c r="B47" s="26">
        <f aca="true" t="shared" si="5" ref="B47:G47">SUM(B43:B46)</f>
        <v>1421</v>
      </c>
      <c r="C47" s="37">
        <f t="shared" si="5"/>
        <v>1336</v>
      </c>
      <c r="D47" s="26">
        <f t="shared" si="0"/>
        <v>-85</v>
      </c>
      <c r="E47" s="33">
        <f t="shared" si="1"/>
        <v>-0.059817030260380016</v>
      </c>
      <c r="F47" s="30">
        <f t="shared" si="5"/>
        <v>1614</v>
      </c>
      <c r="G47" s="37">
        <f t="shared" si="5"/>
        <v>1550</v>
      </c>
      <c r="H47" s="26">
        <f t="shared" si="2"/>
        <v>-64</v>
      </c>
      <c r="I47" s="27">
        <f t="shared" si="3"/>
        <v>-0.03965303593556382</v>
      </c>
      <c r="K47" s="47"/>
      <c r="L47" s="47"/>
      <c r="M47" s="38"/>
      <c r="N47" s="78"/>
    </row>
    <row r="48" spans="1:14" ht="13.5" customHeight="1" thickBot="1">
      <c r="A48" s="25" t="s">
        <v>43</v>
      </c>
      <c r="B48" s="26">
        <f aca="true" t="shared" si="6" ref="B48:G48">B42+B47</f>
        <v>28436</v>
      </c>
      <c r="C48" s="37">
        <f t="shared" si="6"/>
        <v>27330</v>
      </c>
      <c r="D48" s="26">
        <f t="shared" si="0"/>
        <v>-1106</v>
      </c>
      <c r="E48" s="33">
        <f t="shared" si="1"/>
        <v>-0.03889435926290617</v>
      </c>
      <c r="F48" s="30">
        <f t="shared" si="6"/>
        <v>34626</v>
      </c>
      <c r="G48" s="37">
        <f t="shared" si="6"/>
        <v>33843</v>
      </c>
      <c r="H48" s="26">
        <f t="shared" si="2"/>
        <v>-783</v>
      </c>
      <c r="I48" s="27">
        <f t="shared" si="3"/>
        <v>-0.022613065326633167</v>
      </c>
      <c r="K48" s="47"/>
      <c r="L48" s="47"/>
      <c r="M48" s="38"/>
      <c r="N48" s="78"/>
    </row>
    <row r="50" ht="12.75">
      <c r="C50" s="38"/>
    </row>
  </sheetData>
  <sheetProtection/>
  <mergeCells count="6">
    <mergeCell ref="A2:I2"/>
    <mergeCell ref="A3:I3"/>
    <mergeCell ref="A6:A7"/>
    <mergeCell ref="B6:E6"/>
    <mergeCell ref="F6:I6"/>
    <mergeCell ref="A4:I4"/>
  </mergeCells>
  <printOptions horizontalCentered="1"/>
  <pageMargins left="0.25" right="0.25" top="0.5" bottom="0.75" header="0.25" footer="0.5"/>
  <pageSetup horizontalDpi="600" verticalDpi="600" orientation="portrait" scale="95" r:id="rId1"/>
  <headerFooter alignWithMargins="0">
    <oddFooter>&amp;L&amp;F/&amp;A&amp;RPage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zoomScalePageLayoutView="0" workbookViewId="0" topLeftCell="A13">
      <selection activeCell="A30" sqref="A30:P30"/>
    </sheetView>
  </sheetViews>
  <sheetFormatPr defaultColWidth="9.140625" defaultRowHeight="12.75"/>
  <cols>
    <col min="1" max="1" width="17.00390625" style="0" customWidth="1"/>
    <col min="2" max="2" width="9.00390625" style="0" customWidth="1"/>
    <col min="3" max="3" width="9.57421875" style="0" customWidth="1"/>
    <col min="4" max="4" width="10.00390625" style="0" customWidth="1"/>
    <col min="5" max="5" width="10.00390625" style="0" bestFit="1" customWidth="1"/>
    <col min="6" max="6" width="7.00390625" style="0" bestFit="1" customWidth="1"/>
    <col min="7" max="7" width="4.57421875" style="0" bestFit="1" customWidth="1"/>
    <col min="8" max="8" width="6.28125" style="0" bestFit="1" customWidth="1"/>
    <col min="9" max="9" width="8.8515625" style="0" customWidth="1"/>
    <col min="10" max="10" width="8.28125" style="0" bestFit="1" customWidth="1"/>
    <col min="11" max="11" width="9.57421875" style="0" bestFit="1" customWidth="1"/>
    <col min="12" max="12" width="8.57421875" style="0" customWidth="1"/>
    <col min="13" max="13" width="5.57421875" style="0" bestFit="1" customWidth="1"/>
    <col min="14" max="14" width="6.28125" style="0" bestFit="1" customWidth="1"/>
    <col min="15" max="15" width="7.421875" style="0" bestFit="1" customWidth="1"/>
    <col min="16" max="16" width="7.7109375" style="0" bestFit="1" customWidth="1"/>
    <col min="17" max="17" width="8.57421875" style="0" bestFit="1" customWidth="1"/>
  </cols>
  <sheetData>
    <row r="1" ht="12.75">
      <c r="A1" t="s">
        <v>62</v>
      </c>
    </row>
    <row r="2" spans="1:5" ht="21.75" customHeight="1">
      <c r="A2" s="81" t="s">
        <v>46</v>
      </c>
      <c r="E2" s="82"/>
    </row>
    <row r="3" spans="1:5" ht="12.75">
      <c r="A3" s="83" t="s">
        <v>121</v>
      </c>
      <c r="E3" s="82"/>
    </row>
    <row r="4" spans="1:5" ht="12.75">
      <c r="A4" s="83" t="s">
        <v>78</v>
      </c>
      <c r="E4" s="82"/>
    </row>
    <row r="5" spans="1:17" ht="12.75" customHeight="1">
      <c r="A5" s="195" t="s">
        <v>0</v>
      </c>
      <c r="B5" s="197" t="s">
        <v>63</v>
      </c>
      <c r="C5" s="198"/>
      <c r="D5" s="199" t="s">
        <v>64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ht="67.5" customHeight="1" thickBot="1">
      <c r="A6" s="196"/>
      <c r="B6" s="79" t="s">
        <v>1</v>
      </c>
      <c r="C6" s="84" t="s">
        <v>65</v>
      </c>
      <c r="D6" s="85" t="s">
        <v>2</v>
      </c>
      <c r="E6" s="84" t="s">
        <v>59</v>
      </c>
      <c r="F6" s="86" t="s">
        <v>66</v>
      </c>
      <c r="G6" s="87" t="s">
        <v>67</v>
      </c>
      <c r="H6" s="87" t="s">
        <v>68</v>
      </c>
      <c r="I6" s="87" t="s">
        <v>69</v>
      </c>
      <c r="J6" s="87" t="s">
        <v>70</v>
      </c>
      <c r="K6" s="87" t="s">
        <v>71</v>
      </c>
      <c r="L6" s="87" t="s">
        <v>72</v>
      </c>
      <c r="M6" s="87" t="s">
        <v>73</v>
      </c>
      <c r="N6" s="87" t="s">
        <v>74</v>
      </c>
      <c r="O6" s="87" t="s">
        <v>75</v>
      </c>
      <c r="P6" s="87" t="s">
        <v>76</v>
      </c>
      <c r="Q6" s="87" t="s">
        <v>77</v>
      </c>
    </row>
    <row r="7" spans="1:18" ht="13.5" thickTop="1">
      <c r="A7" s="89" t="s">
        <v>3</v>
      </c>
      <c r="B7" s="90">
        <v>1193</v>
      </c>
      <c r="C7" s="166">
        <v>1154</v>
      </c>
      <c r="D7" s="91">
        <v>1677</v>
      </c>
      <c r="E7" s="166">
        <v>1543</v>
      </c>
      <c r="F7" s="92">
        <v>614</v>
      </c>
      <c r="G7" s="90">
        <v>1</v>
      </c>
      <c r="H7" s="90">
        <v>235</v>
      </c>
      <c r="I7" s="90">
        <v>130</v>
      </c>
      <c r="J7" s="90">
        <v>74</v>
      </c>
      <c r="K7" s="90">
        <v>95</v>
      </c>
      <c r="L7" s="90">
        <v>91</v>
      </c>
      <c r="M7" s="90">
        <v>256</v>
      </c>
      <c r="N7" s="90">
        <v>27</v>
      </c>
      <c r="O7" s="90">
        <v>13</v>
      </c>
      <c r="P7" s="90">
        <v>0</v>
      </c>
      <c r="Q7" s="165">
        <v>7</v>
      </c>
      <c r="R7" s="93"/>
    </row>
    <row r="8" spans="1:18" ht="12.75">
      <c r="A8" s="94" t="s">
        <v>4</v>
      </c>
      <c r="B8" s="95">
        <v>709</v>
      </c>
      <c r="C8" s="167">
        <v>576</v>
      </c>
      <c r="D8" s="96">
        <v>849</v>
      </c>
      <c r="E8" s="167">
        <v>610</v>
      </c>
      <c r="F8" s="96">
        <v>286</v>
      </c>
      <c r="G8" s="95">
        <v>4</v>
      </c>
      <c r="H8" s="95">
        <v>42</v>
      </c>
      <c r="I8" s="95">
        <v>52</v>
      </c>
      <c r="J8" s="95">
        <v>12</v>
      </c>
      <c r="K8" s="95">
        <v>10</v>
      </c>
      <c r="L8" s="95">
        <v>14</v>
      </c>
      <c r="M8" s="95">
        <v>121</v>
      </c>
      <c r="N8" s="95">
        <v>14</v>
      </c>
      <c r="O8" s="95">
        <v>51</v>
      </c>
      <c r="P8" s="95">
        <v>0</v>
      </c>
      <c r="Q8" s="95">
        <v>4</v>
      </c>
      <c r="R8" s="93"/>
    </row>
    <row r="9" spans="1:18" ht="12.75">
      <c r="A9" s="97" t="s">
        <v>5</v>
      </c>
      <c r="B9" s="98">
        <v>322</v>
      </c>
      <c r="C9" s="167">
        <v>304</v>
      </c>
      <c r="D9" s="99">
        <v>381</v>
      </c>
      <c r="E9" s="167">
        <v>383</v>
      </c>
      <c r="F9" s="96">
        <v>210</v>
      </c>
      <c r="G9" s="95">
        <v>0</v>
      </c>
      <c r="H9" s="95">
        <v>33</v>
      </c>
      <c r="I9" s="95">
        <v>30</v>
      </c>
      <c r="J9" s="95">
        <v>33</v>
      </c>
      <c r="K9" s="95">
        <v>3</v>
      </c>
      <c r="L9" s="95">
        <v>2</v>
      </c>
      <c r="M9" s="95">
        <v>62</v>
      </c>
      <c r="N9" s="95">
        <v>7</v>
      </c>
      <c r="O9" s="95">
        <v>3</v>
      </c>
      <c r="P9" s="95">
        <v>0</v>
      </c>
      <c r="Q9" s="95">
        <v>0</v>
      </c>
      <c r="R9" s="93"/>
    </row>
    <row r="10" spans="1:18" ht="12.75">
      <c r="A10" s="97" t="s">
        <v>6</v>
      </c>
      <c r="B10" s="98">
        <v>769</v>
      </c>
      <c r="C10" s="167">
        <v>775</v>
      </c>
      <c r="D10" s="99">
        <v>877</v>
      </c>
      <c r="E10" s="167">
        <v>881</v>
      </c>
      <c r="F10" s="96">
        <v>382</v>
      </c>
      <c r="G10" s="95">
        <v>2</v>
      </c>
      <c r="H10" s="95">
        <v>91</v>
      </c>
      <c r="I10" s="95">
        <v>100</v>
      </c>
      <c r="J10" s="95">
        <v>7</v>
      </c>
      <c r="K10" s="95">
        <v>0</v>
      </c>
      <c r="L10" s="95">
        <v>6</v>
      </c>
      <c r="M10" s="95">
        <v>256</v>
      </c>
      <c r="N10" s="95">
        <v>12</v>
      </c>
      <c r="O10" s="95">
        <v>25</v>
      </c>
      <c r="P10" s="95">
        <v>0</v>
      </c>
      <c r="Q10" s="95">
        <v>0</v>
      </c>
      <c r="R10" s="93"/>
    </row>
    <row r="11" spans="1:18" ht="12.75">
      <c r="A11" s="97" t="s">
        <v>7</v>
      </c>
      <c r="B11" s="95">
        <v>1059</v>
      </c>
      <c r="C11" s="167">
        <v>889</v>
      </c>
      <c r="D11" s="99">
        <v>1362</v>
      </c>
      <c r="E11" s="167">
        <v>1084</v>
      </c>
      <c r="F11" s="96">
        <v>498</v>
      </c>
      <c r="G11" s="95">
        <v>0</v>
      </c>
      <c r="H11" s="95">
        <v>141</v>
      </c>
      <c r="I11" s="95">
        <v>210</v>
      </c>
      <c r="J11" s="95">
        <v>20</v>
      </c>
      <c r="K11" s="95">
        <v>10</v>
      </c>
      <c r="L11" s="95">
        <v>24</v>
      </c>
      <c r="M11" s="95">
        <v>103</v>
      </c>
      <c r="N11" s="95">
        <v>37</v>
      </c>
      <c r="O11" s="95">
        <v>28</v>
      </c>
      <c r="P11" s="95">
        <v>0</v>
      </c>
      <c r="Q11" s="95">
        <v>13</v>
      </c>
      <c r="R11" s="93"/>
    </row>
    <row r="12" spans="1:18" ht="12.75">
      <c r="A12" s="94" t="s">
        <v>8</v>
      </c>
      <c r="B12" s="95">
        <v>1440</v>
      </c>
      <c r="C12" s="167">
        <v>1392</v>
      </c>
      <c r="D12" s="96">
        <v>1602</v>
      </c>
      <c r="E12" s="167">
        <v>1614</v>
      </c>
      <c r="F12" s="96">
        <v>744</v>
      </c>
      <c r="G12" s="95">
        <v>14</v>
      </c>
      <c r="H12" s="95">
        <v>84</v>
      </c>
      <c r="I12" s="95">
        <v>103</v>
      </c>
      <c r="J12" s="95">
        <v>174</v>
      </c>
      <c r="K12" s="95">
        <v>30</v>
      </c>
      <c r="L12" s="95">
        <v>40</v>
      </c>
      <c r="M12" s="95">
        <v>362</v>
      </c>
      <c r="N12" s="95">
        <v>19</v>
      </c>
      <c r="O12" s="95">
        <v>38</v>
      </c>
      <c r="P12" s="95">
        <v>6</v>
      </c>
      <c r="Q12" s="95">
        <v>0</v>
      </c>
      <c r="R12" s="93"/>
    </row>
    <row r="13" spans="1:18" ht="12.75">
      <c r="A13" s="100" t="s">
        <v>9</v>
      </c>
      <c r="B13" s="95">
        <v>962</v>
      </c>
      <c r="C13" s="167">
        <v>1023</v>
      </c>
      <c r="D13" s="101">
        <v>1273</v>
      </c>
      <c r="E13" s="167">
        <v>1359</v>
      </c>
      <c r="F13" s="96">
        <v>396</v>
      </c>
      <c r="G13" s="95">
        <v>2</v>
      </c>
      <c r="H13" s="95">
        <v>319</v>
      </c>
      <c r="I13" s="95">
        <v>85</v>
      </c>
      <c r="J13" s="95">
        <v>245</v>
      </c>
      <c r="K13" s="95">
        <v>173</v>
      </c>
      <c r="L13" s="95">
        <v>46</v>
      </c>
      <c r="M13" s="95">
        <v>63</v>
      </c>
      <c r="N13" s="95">
        <v>16</v>
      </c>
      <c r="O13" s="95">
        <v>13</v>
      </c>
      <c r="P13" s="95">
        <v>1</v>
      </c>
      <c r="Q13" s="95">
        <v>0</v>
      </c>
      <c r="R13" s="93"/>
    </row>
    <row r="14" spans="1:18" ht="12.75">
      <c r="A14" s="97" t="s">
        <v>10</v>
      </c>
      <c r="B14" s="98">
        <v>907</v>
      </c>
      <c r="C14" s="167">
        <v>950</v>
      </c>
      <c r="D14" s="99">
        <v>1351</v>
      </c>
      <c r="E14" s="167">
        <v>1512</v>
      </c>
      <c r="F14" s="96">
        <v>552</v>
      </c>
      <c r="G14" s="95">
        <v>0</v>
      </c>
      <c r="H14" s="95">
        <v>102</v>
      </c>
      <c r="I14" s="95">
        <v>141</v>
      </c>
      <c r="J14" s="95">
        <v>207</v>
      </c>
      <c r="K14" s="95">
        <v>104</v>
      </c>
      <c r="L14" s="95">
        <v>168</v>
      </c>
      <c r="M14" s="95">
        <v>147</v>
      </c>
      <c r="N14" s="95">
        <v>83</v>
      </c>
      <c r="O14" s="95">
        <v>7</v>
      </c>
      <c r="P14" s="95">
        <v>0</v>
      </c>
      <c r="Q14" s="95">
        <v>1</v>
      </c>
      <c r="R14" s="93"/>
    </row>
    <row r="15" spans="1:18" ht="12.75">
      <c r="A15" s="100" t="s">
        <v>11</v>
      </c>
      <c r="B15" s="95">
        <v>1136</v>
      </c>
      <c r="C15" s="167">
        <v>1152</v>
      </c>
      <c r="D15" s="101">
        <v>1260</v>
      </c>
      <c r="E15" s="167">
        <v>1276</v>
      </c>
      <c r="F15" s="96">
        <v>762</v>
      </c>
      <c r="G15" s="95">
        <v>15</v>
      </c>
      <c r="H15" s="95">
        <v>242</v>
      </c>
      <c r="I15" s="95">
        <v>58</v>
      </c>
      <c r="J15" s="95">
        <v>3</v>
      </c>
      <c r="K15" s="95">
        <v>5</v>
      </c>
      <c r="L15" s="95">
        <v>5</v>
      </c>
      <c r="M15" s="95">
        <v>155</v>
      </c>
      <c r="N15" s="95">
        <v>18</v>
      </c>
      <c r="O15" s="95">
        <v>13</v>
      </c>
      <c r="P15" s="95">
        <v>0</v>
      </c>
      <c r="Q15" s="95">
        <v>0</v>
      </c>
      <c r="R15" s="93"/>
    </row>
    <row r="16" spans="1:18" ht="12.75">
      <c r="A16" s="97" t="s">
        <v>12</v>
      </c>
      <c r="B16" s="98">
        <v>897</v>
      </c>
      <c r="C16" s="167">
        <v>932</v>
      </c>
      <c r="D16" s="99">
        <v>1314</v>
      </c>
      <c r="E16" s="167">
        <v>1401</v>
      </c>
      <c r="F16" s="96">
        <v>730</v>
      </c>
      <c r="G16" s="95">
        <v>5</v>
      </c>
      <c r="H16" s="95">
        <v>132</v>
      </c>
      <c r="I16" s="95">
        <v>97</v>
      </c>
      <c r="J16" s="95">
        <v>75</v>
      </c>
      <c r="K16" s="95">
        <v>31</v>
      </c>
      <c r="L16" s="95">
        <v>16</v>
      </c>
      <c r="M16" s="95">
        <v>275</v>
      </c>
      <c r="N16" s="95">
        <v>39</v>
      </c>
      <c r="O16" s="95">
        <v>1</v>
      </c>
      <c r="P16" s="95">
        <v>0</v>
      </c>
      <c r="Q16" s="95">
        <v>0</v>
      </c>
      <c r="R16" s="93"/>
    </row>
    <row r="17" spans="1:18" ht="12.75">
      <c r="A17" s="100" t="s">
        <v>13</v>
      </c>
      <c r="B17" s="95">
        <v>1008</v>
      </c>
      <c r="C17" s="167">
        <v>1079</v>
      </c>
      <c r="D17" s="101">
        <v>1328</v>
      </c>
      <c r="E17" s="167">
        <v>1504</v>
      </c>
      <c r="F17" s="96">
        <v>577</v>
      </c>
      <c r="G17" s="95">
        <v>3</v>
      </c>
      <c r="H17" s="95">
        <v>149</v>
      </c>
      <c r="I17" s="95">
        <v>101</v>
      </c>
      <c r="J17" s="95">
        <v>104</v>
      </c>
      <c r="K17" s="95">
        <v>19</v>
      </c>
      <c r="L17" s="95">
        <v>19</v>
      </c>
      <c r="M17" s="95">
        <v>428</v>
      </c>
      <c r="N17" s="95">
        <v>25</v>
      </c>
      <c r="O17" s="95">
        <v>34</v>
      </c>
      <c r="P17" s="95">
        <v>2</v>
      </c>
      <c r="Q17" s="95">
        <v>43</v>
      </c>
      <c r="R17" s="93"/>
    </row>
    <row r="18" spans="1:18" ht="12.75">
      <c r="A18" s="97" t="s">
        <v>14</v>
      </c>
      <c r="B18" s="98">
        <v>604</v>
      </c>
      <c r="C18" s="167">
        <v>479</v>
      </c>
      <c r="D18" s="99">
        <v>615</v>
      </c>
      <c r="E18" s="167">
        <v>492</v>
      </c>
      <c r="F18" s="96">
        <v>211</v>
      </c>
      <c r="G18" s="95">
        <v>1</v>
      </c>
      <c r="H18" s="95">
        <v>96</v>
      </c>
      <c r="I18" s="95">
        <v>41</v>
      </c>
      <c r="J18" s="95">
        <v>9</v>
      </c>
      <c r="K18" s="95">
        <v>7</v>
      </c>
      <c r="L18" s="95">
        <v>17</v>
      </c>
      <c r="M18" s="95">
        <v>73</v>
      </c>
      <c r="N18" s="95">
        <v>9</v>
      </c>
      <c r="O18" s="95">
        <v>27</v>
      </c>
      <c r="P18" s="95">
        <v>1</v>
      </c>
      <c r="Q18" s="95">
        <v>0</v>
      </c>
      <c r="R18" s="93"/>
    </row>
    <row r="19" spans="1:18" ht="12.75">
      <c r="A19" s="97" t="s">
        <v>15</v>
      </c>
      <c r="B19" s="98">
        <v>615</v>
      </c>
      <c r="C19" s="167">
        <v>523</v>
      </c>
      <c r="D19" s="99">
        <v>762</v>
      </c>
      <c r="E19" s="167">
        <v>681</v>
      </c>
      <c r="F19" s="96">
        <v>290</v>
      </c>
      <c r="G19" s="95">
        <v>0</v>
      </c>
      <c r="H19" s="95">
        <v>50</v>
      </c>
      <c r="I19" s="95">
        <v>46</v>
      </c>
      <c r="J19" s="95">
        <v>35</v>
      </c>
      <c r="K19" s="95">
        <v>13</v>
      </c>
      <c r="L19" s="95">
        <v>29</v>
      </c>
      <c r="M19" s="95">
        <v>190</v>
      </c>
      <c r="N19" s="95">
        <v>13</v>
      </c>
      <c r="O19" s="95">
        <v>14</v>
      </c>
      <c r="P19" s="95">
        <v>1</v>
      </c>
      <c r="Q19" s="95">
        <v>0</v>
      </c>
      <c r="R19" s="93"/>
    </row>
    <row r="20" spans="1:18" ht="12.75">
      <c r="A20" s="97" t="s">
        <v>16</v>
      </c>
      <c r="B20" s="102">
        <v>132</v>
      </c>
      <c r="C20" s="167">
        <v>105</v>
      </c>
      <c r="D20" s="103">
        <v>141</v>
      </c>
      <c r="E20" s="167">
        <v>112</v>
      </c>
      <c r="F20" s="96">
        <v>81</v>
      </c>
      <c r="G20" s="95">
        <v>0</v>
      </c>
      <c r="H20" s="95">
        <v>13</v>
      </c>
      <c r="I20" s="95">
        <v>11</v>
      </c>
      <c r="J20" s="95">
        <v>2</v>
      </c>
      <c r="K20" s="95">
        <v>2</v>
      </c>
      <c r="L20" s="95">
        <v>0</v>
      </c>
      <c r="M20" s="95">
        <v>3</v>
      </c>
      <c r="N20" s="95">
        <v>0</v>
      </c>
      <c r="O20" s="95">
        <v>0</v>
      </c>
      <c r="P20" s="95">
        <v>0</v>
      </c>
      <c r="Q20" s="95">
        <v>0</v>
      </c>
      <c r="R20" s="93"/>
    </row>
    <row r="21" spans="1:18" ht="12.75">
      <c r="A21" s="97" t="s">
        <v>17</v>
      </c>
      <c r="B21" s="98">
        <v>1188</v>
      </c>
      <c r="C21" s="167">
        <v>1087</v>
      </c>
      <c r="D21" s="99">
        <v>1370</v>
      </c>
      <c r="E21" s="167">
        <v>1285</v>
      </c>
      <c r="F21" s="96">
        <v>691</v>
      </c>
      <c r="G21" s="95">
        <v>4</v>
      </c>
      <c r="H21" s="95">
        <v>327</v>
      </c>
      <c r="I21" s="95">
        <v>37</v>
      </c>
      <c r="J21" s="95">
        <v>36</v>
      </c>
      <c r="K21" s="95">
        <v>29</v>
      </c>
      <c r="L21" s="95">
        <v>7</v>
      </c>
      <c r="M21" s="95">
        <v>116</v>
      </c>
      <c r="N21" s="95">
        <v>12</v>
      </c>
      <c r="O21" s="95">
        <v>14</v>
      </c>
      <c r="P21" s="95">
        <v>0</v>
      </c>
      <c r="Q21" s="95">
        <v>12</v>
      </c>
      <c r="R21" s="93"/>
    </row>
    <row r="22" spans="1:18" ht="12.75">
      <c r="A22" s="97" t="s">
        <v>18</v>
      </c>
      <c r="B22" s="98">
        <v>962</v>
      </c>
      <c r="C22" s="167">
        <v>883</v>
      </c>
      <c r="D22" s="99">
        <v>1337</v>
      </c>
      <c r="E22" s="167">
        <v>1234</v>
      </c>
      <c r="F22" s="96">
        <v>334</v>
      </c>
      <c r="G22" s="95">
        <v>0</v>
      </c>
      <c r="H22" s="95">
        <v>224</v>
      </c>
      <c r="I22" s="95">
        <v>253</v>
      </c>
      <c r="J22" s="95">
        <v>93</v>
      </c>
      <c r="K22" s="95">
        <v>59</v>
      </c>
      <c r="L22" s="95">
        <v>61</v>
      </c>
      <c r="M22" s="95">
        <v>111</v>
      </c>
      <c r="N22" s="95">
        <v>85</v>
      </c>
      <c r="O22" s="95">
        <v>2</v>
      </c>
      <c r="P22" s="95">
        <v>0</v>
      </c>
      <c r="Q22" s="95">
        <v>12</v>
      </c>
      <c r="R22" s="93"/>
    </row>
    <row r="23" spans="1:18" ht="12.75">
      <c r="A23" s="100" t="s">
        <v>19</v>
      </c>
      <c r="B23" s="95">
        <v>533</v>
      </c>
      <c r="C23" s="167">
        <v>705</v>
      </c>
      <c r="D23" s="101">
        <v>548</v>
      </c>
      <c r="E23" s="167">
        <v>744</v>
      </c>
      <c r="F23" s="96">
        <v>356</v>
      </c>
      <c r="G23" s="95">
        <v>0</v>
      </c>
      <c r="H23" s="95">
        <v>28</v>
      </c>
      <c r="I23" s="95">
        <v>58</v>
      </c>
      <c r="J23" s="95">
        <v>18</v>
      </c>
      <c r="K23" s="95">
        <v>12</v>
      </c>
      <c r="L23" s="95">
        <v>29</v>
      </c>
      <c r="M23" s="95">
        <v>218</v>
      </c>
      <c r="N23" s="95">
        <v>10</v>
      </c>
      <c r="O23" s="95">
        <v>15</v>
      </c>
      <c r="P23" s="95">
        <v>0</v>
      </c>
      <c r="Q23" s="95">
        <v>0</v>
      </c>
      <c r="R23" s="93"/>
    </row>
    <row r="24" spans="1:18" ht="12.75">
      <c r="A24" s="97" t="s">
        <v>20</v>
      </c>
      <c r="B24" s="98">
        <v>1059</v>
      </c>
      <c r="C24" s="167">
        <v>944</v>
      </c>
      <c r="D24" s="99">
        <v>1179</v>
      </c>
      <c r="E24" s="167">
        <v>1037</v>
      </c>
      <c r="F24" s="96">
        <v>541</v>
      </c>
      <c r="G24" s="95">
        <v>0</v>
      </c>
      <c r="H24" s="95">
        <v>63</v>
      </c>
      <c r="I24" s="95">
        <v>169</v>
      </c>
      <c r="J24" s="95">
        <v>32</v>
      </c>
      <c r="K24" s="95">
        <v>28</v>
      </c>
      <c r="L24" s="95">
        <v>91</v>
      </c>
      <c r="M24" s="95">
        <v>105</v>
      </c>
      <c r="N24" s="95">
        <v>0</v>
      </c>
      <c r="O24" s="95">
        <v>8</v>
      </c>
      <c r="P24" s="95">
        <v>0</v>
      </c>
      <c r="Q24" s="95">
        <v>0</v>
      </c>
      <c r="R24" s="93"/>
    </row>
    <row r="25" spans="1:18" ht="12.75">
      <c r="A25" s="100" t="s">
        <v>21</v>
      </c>
      <c r="B25" s="95">
        <v>1340</v>
      </c>
      <c r="C25" s="167">
        <v>1325</v>
      </c>
      <c r="D25" s="101">
        <v>1432</v>
      </c>
      <c r="E25" s="167">
        <v>1449</v>
      </c>
      <c r="F25" s="96">
        <v>424</v>
      </c>
      <c r="G25" s="95">
        <v>1</v>
      </c>
      <c r="H25" s="95">
        <v>54</v>
      </c>
      <c r="I25" s="95">
        <v>41</v>
      </c>
      <c r="J25" s="95">
        <v>12</v>
      </c>
      <c r="K25" s="95">
        <v>4</v>
      </c>
      <c r="L25" s="95">
        <v>31</v>
      </c>
      <c r="M25" s="95">
        <v>297</v>
      </c>
      <c r="N25" s="95">
        <v>11</v>
      </c>
      <c r="O25" s="95">
        <v>574</v>
      </c>
      <c r="P25" s="95">
        <v>0</v>
      </c>
      <c r="Q25" s="95">
        <v>0</v>
      </c>
      <c r="R25" s="93"/>
    </row>
    <row r="26" spans="1:18" ht="12.75">
      <c r="A26" s="97" t="s">
        <v>22</v>
      </c>
      <c r="B26" s="98">
        <v>752</v>
      </c>
      <c r="C26" s="167">
        <v>755</v>
      </c>
      <c r="D26" s="99">
        <v>955</v>
      </c>
      <c r="E26" s="167">
        <v>1030</v>
      </c>
      <c r="F26" s="96">
        <v>490</v>
      </c>
      <c r="G26" s="95">
        <v>7</v>
      </c>
      <c r="H26" s="95">
        <v>142</v>
      </c>
      <c r="I26" s="95">
        <v>34</v>
      </c>
      <c r="J26" s="95">
        <v>66</v>
      </c>
      <c r="K26" s="95">
        <v>50</v>
      </c>
      <c r="L26" s="95">
        <v>19</v>
      </c>
      <c r="M26" s="95">
        <v>152</v>
      </c>
      <c r="N26" s="95">
        <v>20</v>
      </c>
      <c r="O26" s="95">
        <v>42</v>
      </c>
      <c r="P26" s="95">
        <v>8</v>
      </c>
      <c r="Q26" s="95">
        <v>0</v>
      </c>
      <c r="R26" s="93"/>
    </row>
    <row r="27" spans="1:18" ht="12.75">
      <c r="A27" s="100" t="s">
        <v>23</v>
      </c>
      <c r="B27" s="95">
        <v>905</v>
      </c>
      <c r="C27" s="167">
        <v>746</v>
      </c>
      <c r="D27" s="101">
        <v>1314</v>
      </c>
      <c r="E27" s="167">
        <v>1061</v>
      </c>
      <c r="F27" s="96">
        <v>679</v>
      </c>
      <c r="G27" s="95">
        <v>5</v>
      </c>
      <c r="H27" s="95">
        <v>87</v>
      </c>
      <c r="I27" s="95">
        <v>28</v>
      </c>
      <c r="J27" s="95">
        <v>64</v>
      </c>
      <c r="K27" s="95">
        <v>11</v>
      </c>
      <c r="L27" s="95">
        <v>11</v>
      </c>
      <c r="M27" s="95">
        <v>94</v>
      </c>
      <c r="N27" s="95">
        <v>20</v>
      </c>
      <c r="O27" s="95">
        <v>62</v>
      </c>
      <c r="P27" s="95">
        <v>0</v>
      </c>
      <c r="Q27" s="95">
        <v>0</v>
      </c>
      <c r="R27" s="93"/>
    </row>
    <row r="28" spans="1:18" ht="12.75">
      <c r="A28" s="100" t="s">
        <v>24</v>
      </c>
      <c r="B28" s="95">
        <v>625</v>
      </c>
      <c r="C28" s="167">
        <v>597</v>
      </c>
      <c r="D28" s="101">
        <v>740</v>
      </c>
      <c r="E28" s="167">
        <v>682</v>
      </c>
      <c r="F28" s="96">
        <v>334</v>
      </c>
      <c r="G28" s="95">
        <v>0</v>
      </c>
      <c r="H28" s="95">
        <v>86</v>
      </c>
      <c r="I28" s="95">
        <v>64</v>
      </c>
      <c r="J28" s="95">
        <v>4</v>
      </c>
      <c r="K28" s="95">
        <v>0</v>
      </c>
      <c r="L28" s="95">
        <v>0</v>
      </c>
      <c r="M28" s="95">
        <v>176</v>
      </c>
      <c r="N28" s="95">
        <v>16</v>
      </c>
      <c r="O28" s="95">
        <v>2</v>
      </c>
      <c r="P28" s="95">
        <v>0</v>
      </c>
      <c r="Q28" s="95">
        <v>0</v>
      </c>
      <c r="R28" s="93"/>
    </row>
    <row r="29" spans="1:18" ht="12.75">
      <c r="A29" s="97" t="s">
        <v>25</v>
      </c>
      <c r="B29" s="98">
        <v>698</v>
      </c>
      <c r="C29" s="167">
        <v>716</v>
      </c>
      <c r="D29" s="99">
        <v>984</v>
      </c>
      <c r="E29" s="167">
        <v>1055</v>
      </c>
      <c r="F29" s="96">
        <v>423</v>
      </c>
      <c r="G29" s="95">
        <v>3</v>
      </c>
      <c r="H29" s="95">
        <v>187</v>
      </c>
      <c r="I29" s="95">
        <v>62</v>
      </c>
      <c r="J29" s="95">
        <v>56</v>
      </c>
      <c r="K29" s="95">
        <v>52</v>
      </c>
      <c r="L29" s="95">
        <v>39</v>
      </c>
      <c r="M29" s="95">
        <v>192</v>
      </c>
      <c r="N29" s="95">
        <v>8</v>
      </c>
      <c r="O29" s="95">
        <v>26</v>
      </c>
      <c r="P29" s="95">
        <v>2</v>
      </c>
      <c r="Q29" s="95">
        <v>5</v>
      </c>
      <c r="R29" s="93"/>
    </row>
    <row r="30" spans="1:18" ht="12.75">
      <c r="A30" s="224" t="s">
        <v>26</v>
      </c>
      <c r="B30" s="225">
        <v>767</v>
      </c>
      <c r="C30" s="226">
        <v>821</v>
      </c>
      <c r="D30" s="227">
        <v>813</v>
      </c>
      <c r="E30" s="226">
        <v>921</v>
      </c>
      <c r="F30" s="227">
        <v>490</v>
      </c>
      <c r="G30" s="225">
        <v>3</v>
      </c>
      <c r="H30" s="225">
        <v>88</v>
      </c>
      <c r="I30" s="225">
        <v>40</v>
      </c>
      <c r="J30" s="225">
        <v>65</v>
      </c>
      <c r="K30" s="225">
        <v>16</v>
      </c>
      <c r="L30" s="225">
        <v>91</v>
      </c>
      <c r="M30" s="225">
        <v>115</v>
      </c>
      <c r="N30" s="225">
        <v>0</v>
      </c>
      <c r="O30" s="225">
        <v>4</v>
      </c>
      <c r="P30" s="225">
        <v>1</v>
      </c>
      <c r="Q30" s="95">
        <v>8</v>
      </c>
      <c r="R30" s="93"/>
    </row>
    <row r="31" spans="1:18" ht="12.75">
      <c r="A31" s="100" t="s">
        <v>27</v>
      </c>
      <c r="B31" s="95">
        <v>1029</v>
      </c>
      <c r="C31" s="167">
        <v>717</v>
      </c>
      <c r="D31" s="101">
        <v>1133</v>
      </c>
      <c r="E31" s="167">
        <v>807</v>
      </c>
      <c r="F31" s="96">
        <v>376</v>
      </c>
      <c r="G31" s="95">
        <v>1</v>
      </c>
      <c r="H31" s="95">
        <v>83</v>
      </c>
      <c r="I31" s="95">
        <v>21</v>
      </c>
      <c r="J31" s="95">
        <v>28</v>
      </c>
      <c r="K31" s="95">
        <v>20</v>
      </c>
      <c r="L31" s="95">
        <v>45</v>
      </c>
      <c r="M31" s="95">
        <v>160</v>
      </c>
      <c r="N31" s="95">
        <v>5</v>
      </c>
      <c r="O31" s="95">
        <v>68</v>
      </c>
      <c r="P31" s="95">
        <v>0</v>
      </c>
      <c r="Q31" s="95">
        <v>0</v>
      </c>
      <c r="R31" s="93"/>
    </row>
    <row r="32" spans="1:18" ht="12.75">
      <c r="A32" s="100" t="s">
        <v>28</v>
      </c>
      <c r="B32" s="95">
        <v>372</v>
      </c>
      <c r="C32" s="167">
        <v>439</v>
      </c>
      <c r="D32" s="101">
        <v>396</v>
      </c>
      <c r="E32" s="167">
        <v>462</v>
      </c>
      <c r="F32" s="96">
        <v>240</v>
      </c>
      <c r="G32" s="95">
        <v>3</v>
      </c>
      <c r="H32" s="95">
        <v>8</v>
      </c>
      <c r="I32" s="95">
        <v>42</v>
      </c>
      <c r="J32" s="95">
        <v>27</v>
      </c>
      <c r="K32" s="95">
        <v>2</v>
      </c>
      <c r="L32" s="95">
        <v>2</v>
      </c>
      <c r="M32" s="95">
        <v>121</v>
      </c>
      <c r="N32" s="95">
        <v>4</v>
      </c>
      <c r="O32" s="95">
        <v>12</v>
      </c>
      <c r="P32" s="95">
        <v>1</v>
      </c>
      <c r="Q32" s="95">
        <v>0</v>
      </c>
      <c r="R32" s="93"/>
    </row>
    <row r="33" spans="1:18" ht="12.75">
      <c r="A33" s="94" t="s">
        <v>29</v>
      </c>
      <c r="B33" s="95">
        <v>942</v>
      </c>
      <c r="C33" s="167">
        <v>952</v>
      </c>
      <c r="D33" s="96">
        <v>1063</v>
      </c>
      <c r="E33" s="167">
        <v>1068</v>
      </c>
      <c r="F33" s="96">
        <v>298</v>
      </c>
      <c r="G33" s="95">
        <v>4</v>
      </c>
      <c r="H33" s="95">
        <v>64</v>
      </c>
      <c r="I33" s="95">
        <v>120</v>
      </c>
      <c r="J33" s="95">
        <v>18</v>
      </c>
      <c r="K33" s="95">
        <v>20</v>
      </c>
      <c r="L33" s="95">
        <v>0</v>
      </c>
      <c r="M33" s="95">
        <v>489</v>
      </c>
      <c r="N33" s="95">
        <v>21</v>
      </c>
      <c r="O33" s="95">
        <v>19</v>
      </c>
      <c r="P33" s="95">
        <v>1</v>
      </c>
      <c r="Q33" s="95">
        <v>14</v>
      </c>
      <c r="R33" s="93"/>
    </row>
    <row r="34" spans="1:18" ht="12.75">
      <c r="A34" s="94" t="s">
        <v>30</v>
      </c>
      <c r="B34" s="95">
        <v>612</v>
      </c>
      <c r="C34" s="167">
        <v>613</v>
      </c>
      <c r="D34" s="96">
        <v>865</v>
      </c>
      <c r="E34" s="167">
        <v>913</v>
      </c>
      <c r="F34" s="96">
        <v>333</v>
      </c>
      <c r="G34" s="95">
        <v>0</v>
      </c>
      <c r="H34" s="95">
        <v>99</v>
      </c>
      <c r="I34" s="95">
        <v>82</v>
      </c>
      <c r="J34" s="95">
        <v>14</v>
      </c>
      <c r="K34" s="95">
        <v>10</v>
      </c>
      <c r="L34" s="95">
        <v>7</v>
      </c>
      <c r="M34" s="95">
        <v>344</v>
      </c>
      <c r="N34" s="95">
        <v>20</v>
      </c>
      <c r="O34" s="95">
        <v>3</v>
      </c>
      <c r="P34" s="95">
        <v>1</v>
      </c>
      <c r="Q34" s="95">
        <v>0</v>
      </c>
      <c r="R34" s="93"/>
    </row>
    <row r="35" spans="1:18" ht="12.75">
      <c r="A35" s="94" t="s">
        <v>31</v>
      </c>
      <c r="B35" s="95">
        <v>377</v>
      </c>
      <c r="C35" s="167">
        <v>329</v>
      </c>
      <c r="D35" s="96">
        <v>404</v>
      </c>
      <c r="E35" s="167">
        <v>359</v>
      </c>
      <c r="F35" s="96">
        <v>201</v>
      </c>
      <c r="G35" s="95">
        <v>1</v>
      </c>
      <c r="H35" s="95">
        <v>29</v>
      </c>
      <c r="I35" s="95">
        <v>36</v>
      </c>
      <c r="J35" s="95">
        <v>7</v>
      </c>
      <c r="K35" s="95">
        <v>8</v>
      </c>
      <c r="L35" s="95">
        <v>19</v>
      </c>
      <c r="M35" s="95">
        <v>30</v>
      </c>
      <c r="N35" s="95">
        <v>7</v>
      </c>
      <c r="O35" s="95">
        <v>16</v>
      </c>
      <c r="P35" s="95">
        <v>1</v>
      </c>
      <c r="Q35" s="95">
        <v>4</v>
      </c>
      <c r="R35" s="93"/>
    </row>
    <row r="36" spans="1:18" ht="12.75">
      <c r="A36" s="100" t="s">
        <v>32</v>
      </c>
      <c r="B36" s="95">
        <v>580</v>
      </c>
      <c r="C36" s="167">
        <v>533</v>
      </c>
      <c r="D36" s="101">
        <v>774</v>
      </c>
      <c r="E36" s="167">
        <v>780</v>
      </c>
      <c r="F36" s="96">
        <v>263</v>
      </c>
      <c r="G36" s="95">
        <v>1</v>
      </c>
      <c r="H36" s="95">
        <v>39</v>
      </c>
      <c r="I36" s="95">
        <v>35</v>
      </c>
      <c r="J36" s="95">
        <v>125</v>
      </c>
      <c r="K36" s="95">
        <v>46</v>
      </c>
      <c r="L36" s="95">
        <v>72</v>
      </c>
      <c r="M36" s="95">
        <v>178</v>
      </c>
      <c r="N36" s="95">
        <v>11</v>
      </c>
      <c r="O36" s="95">
        <v>10</v>
      </c>
      <c r="P36" s="95">
        <v>0</v>
      </c>
      <c r="Q36" s="95">
        <v>0</v>
      </c>
      <c r="R36" s="93"/>
    </row>
    <row r="37" spans="1:18" ht="12.75">
      <c r="A37" s="100" t="s">
        <v>33</v>
      </c>
      <c r="B37" s="95">
        <v>312</v>
      </c>
      <c r="C37" s="167">
        <v>280</v>
      </c>
      <c r="D37" s="101">
        <v>375</v>
      </c>
      <c r="E37" s="167">
        <v>423</v>
      </c>
      <c r="F37" s="96">
        <v>184</v>
      </c>
      <c r="G37" s="95">
        <v>3</v>
      </c>
      <c r="H37" s="95">
        <v>51</v>
      </c>
      <c r="I37" s="95">
        <v>61</v>
      </c>
      <c r="J37" s="95">
        <v>8</v>
      </c>
      <c r="K37" s="95">
        <v>3</v>
      </c>
      <c r="L37" s="95">
        <v>9</v>
      </c>
      <c r="M37" s="95">
        <v>94</v>
      </c>
      <c r="N37" s="95">
        <v>6</v>
      </c>
      <c r="O37" s="95">
        <v>4</v>
      </c>
      <c r="P37" s="95">
        <v>0</v>
      </c>
      <c r="Q37" s="95">
        <v>0</v>
      </c>
      <c r="R37" s="93"/>
    </row>
    <row r="38" spans="1:18" ht="12.75">
      <c r="A38" s="100" t="s">
        <v>34</v>
      </c>
      <c r="B38" s="95">
        <v>826</v>
      </c>
      <c r="C38" s="167">
        <v>871</v>
      </c>
      <c r="D38" s="101">
        <v>961</v>
      </c>
      <c r="E38" s="167">
        <v>969</v>
      </c>
      <c r="F38" s="96">
        <v>421</v>
      </c>
      <c r="G38" s="95">
        <v>6</v>
      </c>
      <c r="H38" s="95">
        <v>138</v>
      </c>
      <c r="I38" s="95">
        <v>77</v>
      </c>
      <c r="J38" s="95">
        <v>37</v>
      </c>
      <c r="K38" s="95">
        <v>26</v>
      </c>
      <c r="L38" s="95">
        <v>117</v>
      </c>
      <c r="M38" s="95">
        <v>102</v>
      </c>
      <c r="N38" s="95">
        <v>14</v>
      </c>
      <c r="O38" s="95">
        <v>26</v>
      </c>
      <c r="P38" s="95">
        <v>0</v>
      </c>
      <c r="Q38" s="95">
        <v>5</v>
      </c>
      <c r="R38" s="93"/>
    </row>
    <row r="39" spans="1:18" ht="12.75">
      <c r="A39" s="97" t="s">
        <v>35</v>
      </c>
      <c r="B39" s="98">
        <v>717</v>
      </c>
      <c r="C39" s="167">
        <v>738</v>
      </c>
      <c r="D39" s="99">
        <v>845</v>
      </c>
      <c r="E39" s="167">
        <v>863</v>
      </c>
      <c r="F39" s="96">
        <v>275</v>
      </c>
      <c r="G39" s="95">
        <v>2</v>
      </c>
      <c r="H39" s="95">
        <v>123</v>
      </c>
      <c r="I39" s="95">
        <v>57</v>
      </c>
      <c r="J39" s="95">
        <v>34</v>
      </c>
      <c r="K39" s="95">
        <v>81</v>
      </c>
      <c r="L39" s="95">
        <v>68</v>
      </c>
      <c r="M39" s="95">
        <v>175</v>
      </c>
      <c r="N39" s="95">
        <v>14</v>
      </c>
      <c r="O39" s="95">
        <v>34</v>
      </c>
      <c r="P39" s="95">
        <v>0</v>
      </c>
      <c r="Q39" s="95">
        <v>0</v>
      </c>
      <c r="R39" s="93"/>
    </row>
    <row r="40" spans="1:18" ht="13.5" thickBot="1">
      <c r="A40" s="104" t="s">
        <v>36</v>
      </c>
      <c r="B40" s="105">
        <v>666</v>
      </c>
      <c r="C40" s="168">
        <v>610</v>
      </c>
      <c r="D40" s="106">
        <v>732</v>
      </c>
      <c r="E40" s="168">
        <v>699</v>
      </c>
      <c r="F40" s="107">
        <v>315</v>
      </c>
      <c r="G40" s="108">
        <v>2</v>
      </c>
      <c r="H40" s="108">
        <v>106</v>
      </c>
      <c r="I40" s="108">
        <v>13</v>
      </c>
      <c r="J40" s="108">
        <v>35</v>
      </c>
      <c r="K40" s="108">
        <v>38</v>
      </c>
      <c r="L40" s="108">
        <v>24</v>
      </c>
      <c r="M40" s="108">
        <v>116</v>
      </c>
      <c r="N40" s="108">
        <v>10</v>
      </c>
      <c r="O40" s="108">
        <v>40</v>
      </c>
      <c r="P40" s="108">
        <v>0</v>
      </c>
      <c r="Q40" s="108">
        <v>0</v>
      </c>
      <c r="R40" s="93"/>
    </row>
    <row r="41" spans="1:18" ht="13.5" thickBot="1">
      <c r="A41" s="109" t="s">
        <v>37</v>
      </c>
      <c r="B41" s="110">
        <f aca="true" t="shared" si="0" ref="B41:Q41">SUM(B7:B40)</f>
        <v>27015</v>
      </c>
      <c r="C41" s="169">
        <f t="shared" si="0"/>
        <v>25994</v>
      </c>
      <c r="D41" s="111">
        <f t="shared" si="0"/>
        <v>33012</v>
      </c>
      <c r="E41" s="169">
        <f t="shared" si="0"/>
        <v>32293</v>
      </c>
      <c r="F41" s="112">
        <f t="shared" si="0"/>
        <v>14001</v>
      </c>
      <c r="G41" s="110">
        <f t="shared" si="0"/>
        <v>93</v>
      </c>
      <c r="H41" s="110">
        <f t="shared" si="0"/>
        <v>3755</v>
      </c>
      <c r="I41" s="110">
        <f t="shared" si="0"/>
        <v>2535</v>
      </c>
      <c r="J41" s="110">
        <f t="shared" si="0"/>
        <v>1779</v>
      </c>
      <c r="K41" s="110">
        <f t="shared" si="0"/>
        <v>1017</v>
      </c>
      <c r="L41" s="110">
        <f t="shared" si="0"/>
        <v>1219</v>
      </c>
      <c r="M41" s="110">
        <f t="shared" si="0"/>
        <v>5879</v>
      </c>
      <c r="N41" s="110">
        <f t="shared" si="0"/>
        <v>613</v>
      </c>
      <c r="O41" s="110">
        <f t="shared" si="0"/>
        <v>1248</v>
      </c>
      <c r="P41" s="110">
        <f t="shared" si="0"/>
        <v>26</v>
      </c>
      <c r="Q41" s="110">
        <f t="shared" si="0"/>
        <v>128</v>
      </c>
      <c r="R41" s="93"/>
    </row>
    <row r="42" spans="1:18" ht="12.75">
      <c r="A42" s="113" t="s">
        <v>38</v>
      </c>
      <c r="B42" s="90">
        <v>423</v>
      </c>
      <c r="C42" s="166">
        <v>538</v>
      </c>
      <c r="D42" s="92">
        <v>506</v>
      </c>
      <c r="E42" s="166">
        <v>660</v>
      </c>
      <c r="F42" s="92">
        <v>121</v>
      </c>
      <c r="G42" s="90">
        <v>1</v>
      </c>
      <c r="H42" s="90">
        <v>37</v>
      </c>
      <c r="I42" s="90">
        <v>12</v>
      </c>
      <c r="J42" s="90">
        <v>11</v>
      </c>
      <c r="K42" s="90">
        <v>6</v>
      </c>
      <c r="L42" s="90">
        <v>1</v>
      </c>
      <c r="M42" s="90">
        <v>453</v>
      </c>
      <c r="N42" s="90">
        <v>5</v>
      </c>
      <c r="O42" s="90">
        <v>5</v>
      </c>
      <c r="P42" s="90">
        <v>1</v>
      </c>
      <c r="Q42" s="90">
        <v>7</v>
      </c>
      <c r="R42" s="93"/>
    </row>
    <row r="43" spans="1:18" ht="12.75">
      <c r="A43" s="100" t="s">
        <v>39</v>
      </c>
      <c r="B43" s="95">
        <v>463</v>
      </c>
      <c r="C43" s="167">
        <v>306</v>
      </c>
      <c r="D43" s="101">
        <v>547</v>
      </c>
      <c r="E43" s="167">
        <v>373</v>
      </c>
      <c r="F43" s="96">
        <v>45</v>
      </c>
      <c r="G43" s="95">
        <v>0</v>
      </c>
      <c r="H43" s="95">
        <v>27</v>
      </c>
      <c r="I43" s="95">
        <v>50</v>
      </c>
      <c r="J43" s="95">
        <v>73</v>
      </c>
      <c r="K43" s="95">
        <v>39</v>
      </c>
      <c r="L43" s="95">
        <v>89</v>
      </c>
      <c r="M43" s="95">
        <v>42</v>
      </c>
      <c r="N43" s="95">
        <v>7</v>
      </c>
      <c r="O43" s="95">
        <v>1</v>
      </c>
      <c r="P43" s="95">
        <v>0</v>
      </c>
      <c r="Q43" s="95">
        <v>0</v>
      </c>
      <c r="R43" s="93"/>
    </row>
    <row r="44" spans="1:18" ht="12.75">
      <c r="A44" s="97" t="s">
        <v>40</v>
      </c>
      <c r="B44" s="98">
        <v>154</v>
      </c>
      <c r="C44" s="167">
        <v>157</v>
      </c>
      <c r="D44" s="99">
        <v>158</v>
      </c>
      <c r="E44" s="167">
        <v>164</v>
      </c>
      <c r="F44" s="96">
        <v>65</v>
      </c>
      <c r="G44" s="95">
        <v>0</v>
      </c>
      <c r="H44" s="95">
        <v>17</v>
      </c>
      <c r="I44" s="95">
        <v>38</v>
      </c>
      <c r="J44" s="95">
        <v>8</v>
      </c>
      <c r="K44" s="95">
        <v>7</v>
      </c>
      <c r="L44" s="95">
        <v>3</v>
      </c>
      <c r="M44" s="95">
        <v>8</v>
      </c>
      <c r="N44" s="95">
        <v>17</v>
      </c>
      <c r="O44" s="95">
        <v>1</v>
      </c>
      <c r="P44" s="95">
        <v>0</v>
      </c>
      <c r="Q44" s="95">
        <v>0</v>
      </c>
      <c r="R44" s="93"/>
    </row>
    <row r="45" spans="1:18" ht="13.5" thickBot="1">
      <c r="A45" s="104" t="s">
        <v>41</v>
      </c>
      <c r="B45" s="105">
        <v>381</v>
      </c>
      <c r="C45" s="168">
        <v>335</v>
      </c>
      <c r="D45" s="106">
        <v>403</v>
      </c>
      <c r="E45" s="168">
        <v>353</v>
      </c>
      <c r="F45" s="107">
        <v>38</v>
      </c>
      <c r="G45" s="108">
        <v>0</v>
      </c>
      <c r="H45" s="108">
        <v>65</v>
      </c>
      <c r="I45" s="108">
        <v>175</v>
      </c>
      <c r="J45" s="108">
        <v>0</v>
      </c>
      <c r="K45" s="108">
        <v>0</v>
      </c>
      <c r="L45" s="108">
        <v>51</v>
      </c>
      <c r="M45" s="108">
        <v>0</v>
      </c>
      <c r="N45" s="108">
        <v>1</v>
      </c>
      <c r="O45" s="108">
        <v>23</v>
      </c>
      <c r="P45" s="108">
        <v>0</v>
      </c>
      <c r="Q45" s="108">
        <v>0</v>
      </c>
      <c r="R45" s="93"/>
    </row>
    <row r="46" spans="1:18" ht="13.5" thickBot="1">
      <c r="A46" s="109" t="s">
        <v>42</v>
      </c>
      <c r="B46" s="110">
        <f aca="true" t="shared" si="1" ref="B46:Q46">SUM(B42:B45)</f>
        <v>1421</v>
      </c>
      <c r="C46" s="169">
        <f t="shared" si="1"/>
        <v>1336</v>
      </c>
      <c r="D46" s="111">
        <f t="shared" si="1"/>
        <v>1614</v>
      </c>
      <c r="E46" s="169">
        <f t="shared" si="1"/>
        <v>1550</v>
      </c>
      <c r="F46" s="112">
        <f t="shared" si="1"/>
        <v>269</v>
      </c>
      <c r="G46" s="110">
        <f t="shared" si="1"/>
        <v>1</v>
      </c>
      <c r="H46" s="110">
        <f t="shared" si="1"/>
        <v>146</v>
      </c>
      <c r="I46" s="110">
        <f t="shared" si="1"/>
        <v>275</v>
      </c>
      <c r="J46" s="110">
        <f t="shared" si="1"/>
        <v>92</v>
      </c>
      <c r="K46" s="110">
        <f t="shared" si="1"/>
        <v>52</v>
      </c>
      <c r="L46" s="110">
        <f t="shared" si="1"/>
        <v>144</v>
      </c>
      <c r="M46" s="110">
        <f t="shared" si="1"/>
        <v>503</v>
      </c>
      <c r="N46" s="110">
        <f t="shared" si="1"/>
        <v>30</v>
      </c>
      <c r="O46" s="110">
        <f t="shared" si="1"/>
        <v>30</v>
      </c>
      <c r="P46" s="110">
        <f t="shared" si="1"/>
        <v>1</v>
      </c>
      <c r="Q46" s="110">
        <f t="shared" si="1"/>
        <v>7</v>
      </c>
      <c r="R46" s="93"/>
    </row>
    <row r="47" spans="1:18" ht="13.5" thickBot="1">
      <c r="A47" s="109" t="s">
        <v>43</v>
      </c>
      <c r="B47" s="110">
        <f aca="true" t="shared" si="2" ref="B47:Q47">B41+B46</f>
        <v>28436</v>
      </c>
      <c r="C47" s="169">
        <f t="shared" si="2"/>
        <v>27330</v>
      </c>
      <c r="D47" s="111">
        <f t="shared" si="2"/>
        <v>34626</v>
      </c>
      <c r="E47" s="169">
        <f t="shared" si="2"/>
        <v>33843</v>
      </c>
      <c r="F47" s="112">
        <f t="shared" si="2"/>
        <v>14270</v>
      </c>
      <c r="G47" s="110">
        <f t="shared" si="2"/>
        <v>94</v>
      </c>
      <c r="H47" s="110">
        <f t="shared" si="2"/>
        <v>3901</v>
      </c>
      <c r="I47" s="110">
        <f t="shared" si="2"/>
        <v>2810</v>
      </c>
      <c r="J47" s="110">
        <f t="shared" si="2"/>
        <v>1871</v>
      </c>
      <c r="K47" s="110">
        <f t="shared" si="2"/>
        <v>1069</v>
      </c>
      <c r="L47" s="110">
        <f t="shared" si="2"/>
        <v>1363</v>
      </c>
      <c r="M47" s="110">
        <f t="shared" si="2"/>
        <v>6382</v>
      </c>
      <c r="N47" s="110">
        <f t="shared" si="2"/>
        <v>643</v>
      </c>
      <c r="O47" s="110">
        <f t="shared" si="2"/>
        <v>1278</v>
      </c>
      <c r="P47" s="110">
        <f t="shared" si="2"/>
        <v>27</v>
      </c>
      <c r="Q47" s="110">
        <f t="shared" si="2"/>
        <v>135</v>
      </c>
      <c r="R47" s="93"/>
    </row>
  </sheetData>
  <sheetProtection/>
  <mergeCells count="3">
    <mergeCell ref="A5:A6"/>
    <mergeCell ref="B5:C5"/>
    <mergeCell ref="D5:Q5"/>
  </mergeCells>
  <printOptions horizontalCentered="1"/>
  <pageMargins left="0.25" right="0.25" top="0.25" bottom="0.5" header="0.25" footer="0.25"/>
  <pageSetup fitToHeight="1" fitToWidth="1" horizontalDpi="600" verticalDpi="600" orientation="landscape" scale="84" r:id="rId1"/>
  <headerFooter alignWithMargins="0">
    <oddFooter>&amp;L&amp;F/&amp;A&amp;RPage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showGridLines="0" zoomScalePageLayoutView="0" workbookViewId="0" topLeftCell="A7">
      <selection activeCell="A29" sqref="A29:P29"/>
    </sheetView>
  </sheetViews>
  <sheetFormatPr defaultColWidth="9.140625" defaultRowHeight="12.75"/>
  <cols>
    <col min="1" max="1" width="17.421875" style="0" customWidth="1"/>
    <col min="2" max="2" width="8.7109375" style="0" customWidth="1"/>
    <col min="3" max="3" width="7.00390625" style="0" customWidth="1"/>
    <col min="4" max="4" width="7.00390625" style="0" bestFit="1" customWidth="1"/>
    <col min="5" max="5" width="8.28125" style="0" customWidth="1"/>
    <col min="6" max="6" width="9.8515625" style="0" customWidth="1"/>
    <col min="7" max="7" width="8.28125" style="0" customWidth="1"/>
    <col min="8" max="8" width="9.57421875" style="0" customWidth="1"/>
    <col min="9" max="9" width="9.8515625" style="0" customWidth="1"/>
    <col min="10" max="10" width="5.8515625" style="0" customWidth="1"/>
    <col min="11" max="11" width="6.28125" style="0" bestFit="1" customWidth="1"/>
    <col min="12" max="12" width="7.421875" style="0" customWidth="1"/>
    <col min="13" max="13" width="7.7109375" style="0" bestFit="1" customWidth="1"/>
    <col min="14" max="14" width="8.57421875" style="0" customWidth="1"/>
    <col min="15" max="15" width="7.28125" style="0" bestFit="1" customWidth="1"/>
    <col min="16" max="16" width="8.57421875" style="144" customWidth="1"/>
  </cols>
  <sheetData>
    <row r="1" spans="1:16" ht="12.75">
      <c r="A1" s="114" t="s">
        <v>88</v>
      </c>
      <c r="B1" s="115"/>
      <c r="C1" s="115"/>
      <c r="D1" s="115"/>
      <c r="E1" s="115"/>
      <c r="F1" s="115"/>
      <c r="N1" s="116"/>
      <c r="P1" s="116"/>
    </row>
    <row r="2" spans="1:16" ht="17.25" customHeight="1">
      <c r="A2" s="201" t="s">
        <v>46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7.25" customHeight="1">
      <c r="A3" s="204" t="s">
        <v>120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2.75">
      <c r="A4" s="195" t="s">
        <v>0</v>
      </c>
      <c r="B4" s="182" t="s">
        <v>79</v>
      </c>
      <c r="C4" s="203" t="s">
        <v>80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ht="43.5" customHeight="1" thickBot="1">
      <c r="A5" s="196"/>
      <c r="B5" s="183"/>
      <c r="C5" s="86" t="s">
        <v>66</v>
      </c>
      <c r="D5" s="87" t="s">
        <v>81</v>
      </c>
      <c r="E5" s="87" t="s">
        <v>82</v>
      </c>
      <c r="F5" s="87" t="s">
        <v>83</v>
      </c>
      <c r="G5" s="87" t="s">
        <v>70</v>
      </c>
      <c r="H5" s="87" t="s">
        <v>71</v>
      </c>
      <c r="I5" s="87" t="s">
        <v>84</v>
      </c>
      <c r="J5" s="87" t="s">
        <v>85</v>
      </c>
      <c r="K5" s="87" t="s">
        <v>74</v>
      </c>
      <c r="L5" s="87" t="s">
        <v>75</v>
      </c>
      <c r="M5" s="87" t="s">
        <v>76</v>
      </c>
      <c r="N5" s="88" t="s">
        <v>77</v>
      </c>
      <c r="O5" s="117" t="s">
        <v>86</v>
      </c>
      <c r="P5" s="118" t="s">
        <v>87</v>
      </c>
    </row>
    <row r="6" spans="1:19" ht="13.5" customHeight="1" thickTop="1">
      <c r="A6" s="41" t="s">
        <v>3</v>
      </c>
      <c r="B6" s="119">
        <v>1154</v>
      </c>
      <c r="C6" s="71">
        <v>465</v>
      </c>
      <c r="D6" s="72">
        <v>1</v>
      </c>
      <c r="E6" s="72">
        <v>178</v>
      </c>
      <c r="F6" s="72">
        <v>107</v>
      </c>
      <c r="G6" s="72">
        <v>51</v>
      </c>
      <c r="H6" s="72">
        <v>54</v>
      </c>
      <c r="I6" s="72">
        <v>64</v>
      </c>
      <c r="J6" s="72">
        <v>193</v>
      </c>
      <c r="K6" s="72">
        <v>24</v>
      </c>
      <c r="L6" s="72">
        <v>10</v>
      </c>
      <c r="M6" s="72">
        <v>0</v>
      </c>
      <c r="N6" s="119">
        <v>7</v>
      </c>
      <c r="O6" s="120">
        <f aca="true" t="shared" si="0" ref="O6:O46">(C6+D6+E6+G6+H6)/(B6-I6-J6-L6)</f>
        <v>0.8444193912063134</v>
      </c>
      <c r="P6" s="121">
        <f aca="true" t="shared" si="1" ref="P6:P46">(C6+D6+E6+F6+G6+H6+I6+J6)/(C6+D6+E6+F6+G6+H6+I6+J6+K6)</f>
        <v>0.978891820580475</v>
      </c>
      <c r="Q6" s="122"/>
      <c r="R6" s="122"/>
      <c r="S6" s="47"/>
    </row>
    <row r="7" spans="1:19" ht="13.5" customHeight="1">
      <c r="A7" s="48" t="s">
        <v>4</v>
      </c>
      <c r="B7" s="57">
        <v>576</v>
      </c>
      <c r="C7" s="58">
        <v>282</v>
      </c>
      <c r="D7" s="59">
        <v>4</v>
      </c>
      <c r="E7" s="59">
        <v>41</v>
      </c>
      <c r="F7" s="59">
        <v>49</v>
      </c>
      <c r="G7" s="59">
        <v>7</v>
      </c>
      <c r="H7" s="59">
        <v>8</v>
      </c>
      <c r="I7" s="59">
        <v>14</v>
      </c>
      <c r="J7" s="59">
        <v>106</v>
      </c>
      <c r="K7" s="59">
        <v>14</v>
      </c>
      <c r="L7" s="59">
        <v>47</v>
      </c>
      <c r="M7" s="59">
        <v>0</v>
      </c>
      <c r="N7" s="57">
        <v>4</v>
      </c>
      <c r="O7" s="120">
        <f t="shared" si="0"/>
        <v>0.8361858190709046</v>
      </c>
      <c r="P7" s="123">
        <f t="shared" si="1"/>
        <v>0.9733333333333334</v>
      </c>
      <c r="Q7" s="122"/>
      <c r="R7" s="122"/>
      <c r="S7" s="47"/>
    </row>
    <row r="8" spans="1:19" ht="13.5" customHeight="1">
      <c r="A8" s="48" t="s">
        <v>5</v>
      </c>
      <c r="B8" s="57">
        <v>304</v>
      </c>
      <c r="C8" s="58">
        <v>168</v>
      </c>
      <c r="D8" s="59">
        <v>0</v>
      </c>
      <c r="E8" s="59">
        <v>30</v>
      </c>
      <c r="F8" s="59">
        <v>24</v>
      </c>
      <c r="G8" s="59">
        <v>22</v>
      </c>
      <c r="H8" s="59">
        <v>3</v>
      </c>
      <c r="I8" s="59">
        <v>2</v>
      </c>
      <c r="J8" s="59">
        <v>45</v>
      </c>
      <c r="K8" s="59">
        <v>7</v>
      </c>
      <c r="L8" s="59">
        <v>3</v>
      </c>
      <c r="M8" s="59">
        <v>0</v>
      </c>
      <c r="N8" s="57">
        <v>0</v>
      </c>
      <c r="O8" s="120">
        <f t="shared" si="0"/>
        <v>0.8779527559055118</v>
      </c>
      <c r="P8" s="123">
        <f t="shared" si="1"/>
        <v>0.9767441860465116</v>
      </c>
      <c r="Q8" s="122"/>
      <c r="R8" s="122"/>
      <c r="S8" s="47"/>
    </row>
    <row r="9" spans="1:19" ht="13.5" customHeight="1">
      <c r="A9" s="48" t="s">
        <v>6</v>
      </c>
      <c r="B9" s="57">
        <v>775</v>
      </c>
      <c r="C9" s="58">
        <v>355</v>
      </c>
      <c r="D9" s="59">
        <v>2</v>
      </c>
      <c r="E9" s="59">
        <v>82</v>
      </c>
      <c r="F9" s="59">
        <v>84</v>
      </c>
      <c r="G9" s="59">
        <v>5</v>
      </c>
      <c r="H9" s="59">
        <v>0</v>
      </c>
      <c r="I9" s="59">
        <v>5</v>
      </c>
      <c r="J9" s="59">
        <v>214</v>
      </c>
      <c r="K9" s="59">
        <v>10</v>
      </c>
      <c r="L9" s="59">
        <v>18</v>
      </c>
      <c r="M9" s="59">
        <v>0</v>
      </c>
      <c r="N9" s="57">
        <v>0</v>
      </c>
      <c r="O9" s="120">
        <f t="shared" si="0"/>
        <v>0.8252788104089219</v>
      </c>
      <c r="P9" s="123">
        <f t="shared" si="1"/>
        <v>0.9867899603698811</v>
      </c>
      <c r="Q9" s="122"/>
      <c r="R9" s="122"/>
      <c r="S9" s="47"/>
    </row>
    <row r="10" spans="1:19" ht="13.5" customHeight="1">
      <c r="A10" s="48" t="s">
        <v>7</v>
      </c>
      <c r="B10" s="57">
        <v>889</v>
      </c>
      <c r="C10" s="58">
        <v>404</v>
      </c>
      <c r="D10" s="59">
        <v>0</v>
      </c>
      <c r="E10" s="59">
        <v>116</v>
      </c>
      <c r="F10" s="59">
        <v>172</v>
      </c>
      <c r="G10" s="59">
        <v>17</v>
      </c>
      <c r="H10" s="59">
        <v>8</v>
      </c>
      <c r="I10" s="59">
        <v>21</v>
      </c>
      <c r="J10" s="59">
        <v>83</v>
      </c>
      <c r="K10" s="59">
        <v>31</v>
      </c>
      <c r="L10" s="59">
        <v>26</v>
      </c>
      <c r="M10" s="59">
        <v>0</v>
      </c>
      <c r="N10" s="57">
        <v>11</v>
      </c>
      <c r="O10" s="120">
        <f t="shared" si="0"/>
        <v>0.7180500658761528</v>
      </c>
      <c r="P10" s="123">
        <f t="shared" si="1"/>
        <v>0.9636150234741784</v>
      </c>
      <c r="Q10" s="122"/>
      <c r="R10" s="122"/>
      <c r="S10" s="47"/>
    </row>
    <row r="11" spans="1:19" ht="13.5" customHeight="1">
      <c r="A11" s="48" t="s">
        <v>8</v>
      </c>
      <c r="B11" s="57">
        <v>1392</v>
      </c>
      <c r="C11" s="58">
        <v>704</v>
      </c>
      <c r="D11" s="59">
        <v>12</v>
      </c>
      <c r="E11" s="59">
        <v>81</v>
      </c>
      <c r="F11" s="59">
        <v>100</v>
      </c>
      <c r="G11" s="59">
        <v>114</v>
      </c>
      <c r="H11" s="59">
        <v>22</v>
      </c>
      <c r="I11" s="59">
        <v>31</v>
      </c>
      <c r="J11" s="59">
        <v>267</v>
      </c>
      <c r="K11" s="59">
        <v>19</v>
      </c>
      <c r="L11" s="59">
        <v>36</v>
      </c>
      <c r="M11" s="59">
        <v>6</v>
      </c>
      <c r="N11" s="57">
        <v>0</v>
      </c>
      <c r="O11" s="120">
        <f t="shared" si="0"/>
        <v>0.8818525519848771</v>
      </c>
      <c r="P11" s="123">
        <f t="shared" si="1"/>
        <v>0.9859259259259259</v>
      </c>
      <c r="Q11" s="122"/>
      <c r="R11" s="122"/>
      <c r="S11" s="47"/>
    </row>
    <row r="12" spans="1:19" ht="13.5" customHeight="1">
      <c r="A12" s="48" t="s">
        <v>9</v>
      </c>
      <c r="B12" s="57">
        <v>1023</v>
      </c>
      <c r="C12" s="58">
        <v>322</v>
      </c>
      <c r="D12" s="59">
        <v>2</v>
      </c>
      <c r="E12" s="59">
        <v>236</v>
      </c>
      <c r="F12" s="59">
        <v>75</v>
      </c>
      <c r="G12" s="59">
        <v>158</v>
      </c>
      <c r="H12" s="59">
        <v>118</v>
      </c>
      <c r="I12" s="59">
        <v>43</v>
      </c>
      <c r="J12" s="59">
        <v>43</v>
      </c>
      <c r="K12" s="59">
        <v>14</v>
      </c>
      <c r="L12" s="59">
        <v>11</v>
      </c>
      <c r="M12" s="59">
        <v>1</v>
      </c>
      <c r="N12" s="57">
        <v>0</v>
      </c>
      <c r="O12" s="120">
        <f t="shared" si="0"/>
        <v>0.9028077753779697</v>
      </c>
      <c r="P12" s="123">
        <f t="shared" si="1"/>
        <v>0.9861523244312562</v>
      </c>
      <c r="Q12" s="122"/>
      <c r="R12" s="122"/>
      <c r="S12" s="47"/>
    </row>
    <row r="13" spans="1:19" ht="13.5" customHeight="1">
      <c r="A13" s="48" t="s">
        <v>10</v>
      </c>
      <c r="B13" s="57">
        <v>950</v>
      </c>
      <c r="C13" s="58">
        <v>326</v>
      </c>
      <c r="D13" s="59">
        <v>0</v>
      </c>
      <c r="E13" s="59">
        <v>64</v>
      </c>
      <c r="F13" s="59">
        <v>98</v>
      </c>
      <c r="G13" s="59">
        <v>112</v>
      </c>
      <c r="H13" s="59">
        <v>64</v>
      </c>
      <c r="I13" s="59">
        <v>129</v>
      </c>
      <c r="J13" s="59">
        <v>105</v>
      </c>
      <c r="K13" s="59">
        <v>46</v>
      </c>
      <c r="L13" s="59">
        <v>5</v>
      </c>
      <c r="M13" s="59">
        <v>0</v>
      </c>
      <c r="N13" s="57">
        <v>1</v>
      </c>
      <c r="O13" s="120">
        <f t="shared" si="0"/>
        <v>0.7960618846694796</v>
      </c>
      <c r="P13" s="123">
        <f t="shared" si="1"/>
        <v>0.951271186440678</v>
      </c>
      <c r="Q13" s="122"/>
      <c r="R13" s="122"/>
      <c r="S13" s="47"/>
    </row>
    <row r="14" spans="1:19" ht="13.5" customHeight="1">
      <c r="A14" s="48" t="s">
        <v>11</v>
      </c>
      <c r="B14" s="57">
        <v>1152</v>
      </c>
      <c r="C14" s="58">
        <v>697</v>
      </c>
      <c r="D14" s="59">
        <v>15</v>
      </c>
      <c r="E14" s="59">
        <v>223</v>
      </c>
      <c r="F14" s="59">
        <v>51</v>
      </c>
      <c r="G14" s="59">
        <v>3</v>
      </c>
      <c r="H14" s="59">
        <v>5</v>
      </c>
      <c r="I14" s="59">
        <v>5</v>
      </c>
      <c r="J14" s="59">
        <v>123</v>
      </c>
      <c r="K14" s="59">
        <v>17</v>
      </c>
      <c r="L14" s="59">
        <v>13</v>
      </c>
      <c r="M14" s="59">
        <v>0</v>
      </c>
      <c r="N14" s="57">
        <v>0</v>
      </c>
      <c r="O14" s="120">
        <f t="shared" si="0"/>
        <v>0.9327398615232443</v>
      </c>
      <c r="P14" s="123">
        <f t="shared" si="1"/>
        <v>0.9850746268656716</v>
      </c>
      <c r="Q14" s="122"/>
      <c r="R14" s="122"/>
      <c r="S14" s="47"/>
    </row>
    <row r="15" spans="1:19" ht="13.5" customHeight="1">
      <c r="A15" s="48" t="s">
        <v>12</v>
      </c>
      <c r="B15" s="57">
        <v>932</v>
      </c>
      <c r="C15" s="58">
        <v>508</v>
      </c>
      <c r="D15" s="59">
        <v>2</v>
      </c>
      <c r="E15" s="59">
        <v>77</v>
      </c>
      <c r="F15" s="59">
        <v>75</v>
      </c>
      <c r="G15" s="59">
        <v>44</v>
      </c>
      <c r="H15" s="59">
        <v>20</v>
      </c>
      <c r="I15" s="59">
        <v>9</v>
      </c>
      <c r="J15" s="59">
        <v>169</v>
      </c>
      <c r="K15" s="59">
        <v>27</v>
      </c>
      <c r="L15" s="59">
        <v>1</v>
      </c>
      <c r="M15" s="59">
        <v>0</v>
      </c>
      <c r="N15" s="57">
        <v>0</v>
      </c>
      <c r="O15" s="120">
        <f t="shared" si="0"/>
        <v>0.8645418326693227</v>
      </c>
      <c r="P15" s="123">
        <f t="shared" si="1"/>
        <v>0.9709989258861439</v>
      </c>
      <c r="Q15" s="122"/>
      <c r="R15" s="122"/>
      <c r="S15" s="47"/>
    </row>
    <row r="16" spans="1:19" ht="13.5" customHeight="1">
      <c r="A16" s="48" t="s">
        <v>13</v>
      </c>
      <c r="B16" s="57">
        <v>1079</v>
      </c>
      <c r="C16" s="58">
        <v>482</v>
      </c>
      <c r="D16" s="59">
        <v>3</v>
      </c>
      <c r="E16" s="59">
        <v>114</v>
      </c>
      <c r="F16" s="59">
        <v>78</v>
      </c>
      <c r="G16" s="59">
        <v>47</v>
      </c>
      <c r="H16" s="59">
        <v>13</v>
      </c>
      <c r="I16" s="59">
        <v>15</v>
      </c>
      <c r="J16" s="59">
        <v>244</v>
      </c>
      <c r="K16" s="59">
        <v>16</v>
      </c>
      <c r="L16" s="59">
        <v>30</v>
      </c>
      <c r="M16" s="59">
        <v>1</v>
      </c>
      <c r="N16" s="57">
        <v>36</v>
      </c>
      <c r="O16" s="120">
        <f t="shared" si="0"/>
        <v>0.8341772151898734</v>
      </c>
      <c r="P16" s="123">
        <f t="shared" si="1"/>
        <v>0.9841897233201581</v>
      </c>
      <c r="Q16" s="122"/>
      <c r="R16" s="122"/>
      <c r="S16" s="47"/>
    </row>
    <row r="17" spans="1:19" ht="13.5" customHeight="1">
      <c r="A17" s="48" t="s">
        <v>14</v>
      </c>
      <c r="B17" s="57">
        <v>479</v>
      </c>
      <c r="C17" s="58">
        <v>207</v>
      </c>
      <c r="D17" s="59">
        <v>1</v>
      </c>
      <c r="E17" s="59">
        <v>91</v>
      </c>
      <c r="F17" s="59">
        <v>41</v>
      </c>
      <c r="G17" s="59">
        <v>8</v>
      </c>
      <c r="H17" s="59">
        <v>5</v>
      </c>
      <c r="I17" s="59">
        <v>17</v>
      </c>
      <c r="J17" s="59">
        <v>72</v>
      </c>
      <c r="K17" s="59">
        <v>9</v>
      </c>
      <c r="L17" s="59">
        <v>27</v>
      </c>
      <c r="M17" s="59">
        <v>1</v>
      </c>
      <c r="N17" s="57">
        <v>0</v>
      </c>
      <c r="O17" s="120">
        <f t="shared" si="0"/>
        <v>0.859504132231405</v>
      </c>
      <c r="P17" s="123">
        <f t="shared" si="1"/>
        <v>0.9800443458980045</v>
      </c>
      <c r="Q17" s="122"/>
      <c r="R17" s="122"/>
      <c r="S17" s="47"/>
    </row>
    <row r="18" spans="1:19" ht="13.5" customHeight="1">
      <c r="A18" s="48" t="s">
        <v>15</v>
      </c>
      <c r="B18" s="57">
        <v>523</v>
      </c>
      <c r="C18" s="58">
        <v>247</v>
      </c>
      <c r="D18" s="59">
        <v>0</v>
      </c>
      <c r="E18" s="59">
        <v>39</v>
      </c>
      <c r="F18" s="59">
        <v>40</v>
      </c>
      <c r="G18" s="59">
        <v>20</v>
      </c>
      <c r="H18" s="59">
        <v>8</v>
      </c>
      <c r="I18" s="59">
        <v>18</v>
      </c>
      <c r="J18" s="59">
        <v>126</v>
      </c>
      <c r="K18" s="59">
        <v>12</v>
      </c>
      <c r="L18" s="59">
        <v>12</v>
      </c>
      <c r="M18" s="59">
        <v>1</v>
      </c>
      <c r="N18" s="57">
        <v>0</v>
      </c>
      <c r="O18" s="120">
        <f t="shared" si="0"/>
        <v>0.8555858310626703</v>
      </c>
      <c r="P18" s="123">
        <f t="shared" si="1"/>
        <v>0.9764705882352941</v>
      </c>
      <c r="Q18" s="122"/>
      <c r="R18" s="122"/>
      <c r="S18" s="47"/>
    </row>
    <row r="19" spans="1:19" ht="13.5" customHeight="1">
      <c r="A19" s="48" t="s">
        <v>16</v>
      </c>
      <c r="B19" s="57">
        <v>105</v>
      </c>
      <c r="C19" s="58">
        <v>76</v>
      </c>
      <c r="D19" s="59">
        <v>0</v>
      </c>
      <c r="E19" s="59">
        <v>13</v>
      </c>
      <c r="F19" s="59">
        <v>10</v>
      </c>
      <c r="G19" s="59">
        <v>1</v>
      </c>
      <c r="H19" s="59">
        <v>2</v>
      </c>
      <c r="I19" s="59">
        <v>0</v>
      </c>
      <c r="J19" s="59">
        <v>3</v>
      </c>
      <c r="K19" s="59">
        <v>0</v>
      </c>
      <c r="L19" s="59">
        <v>0</v>
      </c>
      <c r="M19" s="59">
        <v>0</v>
      </c>
      <c r="N19" s="57">
        <v>0</v>
      </c>
      <c r="O19" s="120">
        <f t="shared" si="0"/>
        <v>0.9019607843137255</v>
      </c>
      <c r="P19" s="123">
        <f t="shared" si="1"/>
        <v>1</v>
      </c>
      <c r="Q19" s="122"/>
      <c r="R19" s="122"/>
      <c r="S19" s="47"/>
    </row>
    <row r="20" spans="1:19" ht="13.5" customHeight="1">
      <c r="A20" s="48" t="s">
        <v>17</v>
      </c>
      <c r="B20" s="57">
        <v>1087</v>
      </c>
      <c r="C20" s="58">
        <v>593</v>
      </c>
      <c r="D20" s="59">
        <v>2</v>
      </c>
      <c r="E20" s="59">
        <v>274</v>
      </c>
      <c r="F20" s="59">
        <v>33</v>
      </c>
      <c r="G20" s="59">
        <v>29</v>
      </c>
      <c r="H20" s="59">
        <v>22</v>
      </c>
      <c r="I20" s="59">
        <v>7</v>
      </c>
      <c r="J20" s="59">
        <v>96</v>
      </c>
      <c r="K20" s="59">
        <v>11</v>
      </c>
      <c r="L20" s="59">
        <v>12</v>
      </c>
      <c r="M20" s="59">
        <v>0</v>
      </c>
      <c r="N20" s="57">
        <v>8</v>
      </c>
      <c r="O20" s="120">
        <f t="shared" si="0"/>
        <v>0.9465020576131687</v>
      </c>
      <c r="P20" s="123">
        <f t="shared" si="1"/>
        <v>0.9896907216494846</v>
      </c>
      <c r="Q20" s="122"/>
      <c r="R20" s="122"/>
      <c r="S20" s="47"/>
    </row>
    <row r="21" spans="1:19" ht="13.5" customHeight="1">
      <c r="A21" s="48" t="s">
        <v>18</v>
      </c>
      <c r="B21" s="57">
        <v>883</v>
      </c>
      <c r="C21" s="58">
        <v>254</v>
      </c>
      <c r="D21" s="59">
        <v>0</v>
      </c>
      <c r="E21" s="59">
        <v>165</v>
      </c>
      <c r="F21" s="59">
        <v>163</v>
      </c>
      <c r="G21" s="59">
        <v>71</v>
      </c>
      <c r="H21" s="59">
        <v>44</v>
      </c>
      <c r="I21" s="59">
        <v>43</v>
      </c>
      <c r="J21" s="59">
        <v>75</v>
      </c>
      <c r="K21" s="59">
        <v>54</v>
      </c>
      <c r="L21" s="59">
        <v>2</v>
      </c>
      <c r="M21" s="59">
        <v>0</v>
      </c>
      <c r="N21" s="57">
        <v>12</v>
      </c>
      <c r="O21" s="120">
        <f t="shared" si="0"/>
        <v>0.6998689384010485</v>
      </c>
      <c r="P21" s="123">
        <f t="shared" si="1"/>
        <v>0.9378596087456847</v>
      </c>
      <c r="Q21" s="122"/>
      <c r="R21" s="122"/>
      <c r="S21" s="47"/>
    </row>
    <row r="22" spans="1:19" ht="13.5" customHeight="1">
      <c r="A22" s="48" t="s">
        <v>19</v>
      </c>
      <c r="B22" s="57">
        <v>705</v>
      </c>
      <c r="C22" s="58">
        <v>345</v>
      </c>
      <c r="D22" s="59">
        <v>0</v>
      </c>
      <c r="E22" s="59">
        <v>27</v>
      </c>
      <c r="F22" s="59">
        <v>56</v>
      </c>
      <c r="G22" s="59">
        <v>15</v>
      </c>
      <c r="H22" s="59">
        <v>9</v>
      </c>
      <c r="I22" s="59">
        <v>22</v>
      </c>
      <c r="J22" s="59">
        <v>206</v>
      </c>
      <c r="K22" s="59">
        <v>10</v>
      </c>
      <c r="L22" s="59">
        <v>15</v>
      </c>
      <c r="M22" s="59">
        <v>0</v>
      </c>
      <c r="N22" s="57">
        <v>0</v>
      </c>
      <c r="O22" s="120">
        <f t="shared" si="0"/>
        <v>0.8571428571428571</v>
      </c>
      <c r="P22" s="123">
        <f t="shared" si="1"/>
        <v>0.9855072463768116</v>
      </c>
      <c r="Q22" s="122"/>
      <c r="R22" s="122"/>
      <c r="S22" s="47"/>
    </row>
    <row r="23" spans="1:19" ht="13.5" customHeight="1">
      <c r="A23" s="48" t="s">
        <v>20</v>
      </c>
      <c r="B23" s="57">
        <v>944</v>
      </c>
      <c r="C23" s="58">
        <v>483</v>
      </c>
      <c r="D23" s="59">
        <v>0</v>
      </c>
      <c r="E23" s="59">
        <v>59</v>
      </c>
      <c r="F23" s="59">
        <v>158</v>
      </c>
      <c r="G23" s="59">
        <v>30</v>
      </c>
      <c r="H23" s="59">
        <v>24</v>
      </c>
      <c r="I23" s="59">
        <v>86</v>
      </c>
      <c r="J23" s="59">
        <v>96</v>
      </c>
      <c r="K23" s="59">
        <v>0</v>
      </c>
      <c r="L23" s="59">
        <v>8</v>
      </c>
      <c r="M23" s="59">
        <v>0</v>
      </c>
      <c r="N23" s="57">
        <v>0</v>
      </c>
      <c r="O23" s="120">
        <f t="shared" si="0"/>
        <v>0.7904509283819628</v>
      </c>
      <c r="P23" s="123">
        <f t="shared" si="1"/>
        <v>1</v>
      </c>
      <c r="Q23" s="122"/>
      <c r="R23" s="122"/>
      <c r="S23" s="47"/>
    </row>
    <row r="24" spans="1:19" ht="13.5" customHeight="1">
      <c r="A24" s="48" t="s">
        <v>21</v>
      </c>
      <c r="B24" s="57">
        <v>1325</v>
      </c>
      <c r="C24" s="58">
        <v>414</v>
      </c>
      <c r="D24" s="59">
        <v>1</v>
      </c>
      <c r="E24" s="59">
        <v>50</v>
      </c>
      <c r="F24" s="59">
        <v>40</v>
      </c>
      <c r="G24" s="59">
        <v>11</v>
      </c>
      <c r="H24" s="59">
        <v>4</v>
      </c>
      <c r="I24" s="59">
        <v>24</v>
      </c>
      <c r="J24" s="59">
        <v>205</v>
      </c>
      <c r="K24" s="59">
        <v>11</v>
      </c>
      <c r="L24" s="59">
        <v>565</v>
      </c>
      <c r="M24" s="59">
        <v>0</v>
      </c>
      <c r="N24" s="57">
        <v>0</v>
      </c>
      <c r="O24" s="120">
        <f t="shared" si="0"/>
        <v>0.903954802259887</v>
      </c>
      <c r="P24" s="123">
        <f t="shared" si="1"/>
        <v>0.9855263157894737</v>
      </c>
      <c r="Q24" s="122"/>
      <c r="R24" s="122"/>
      <c r="S24" s="47"/>
    </row>
    <row r="25" spans="1:19" ht="13.5" customHeight="1">
      <c r="A25" s="48" t="s">
        <v>22</v>
      </c>
      <c r="B25" s="57">
        <v>755</v>
      </c>
      <c r="C25" s="58">
        <v>371</v>
      </c>
      <c r="D25" s="59">
        <v>6</v>
      </c>
      <c r="E25" s="59">
        <v>91</v>
      </c>
      <c r="F25" s="59">
        <v>31</v>
      </c>
      <c r="G25" s="59">
        <v>48</v>
      </c>
      <c r="H25" s="59">
        <v>36</v>
      </c>
      <c r="I25" s="59">
        <v>18</v>
      </c>
      <c r="J25" s="59">
        <v>99</v>
      </c>
      <c r="K25" s="59">
        <v>17</v>
      </c>
      <c r="L25" s="59">
        <v>31</v>
      </c>
      <c r="M25" s="59">
        <v>7</v>
      </c>
      <c r="N25" s="57">
        <v>0</v>
      </c>
      <c r="O25" s="120">
        <f t="shared" si="0"/>
        <v>0.9093904448105437</v>
      </c>
      <c r="P25" s="123">
        <f t="shared" si="1"/>
        <v>0.9762900976290098</v>
      </c>
      <c r="Q25" s="122"/>
      <c r="R25" s="122"/>
      <c r="S25" s="47"/>
    </row>
    <row r="26" spans="1:19" ht="13.5" customHeight="1">
      <c r="A26" s="48" t="s">
        <v>23</v>
      </c>
      <c r="B26" s="57">
        <v>746</v>
      </c>
      <c r="C26" s="58">
        <v>479</v>
      </c>
      <c r="D26" s="59">
        <v>2</v>
      </c>
      <c r="E26" s="59">
        <v>56</v>
      </c>
      <c r="F26" s="59">
        <v>24</v>
      </c>
      <c r="G26" s="59">
        <v>36</v>
      </c>
      <c r="H26" s="59">
        <v>7</v>
      </c>
      <c r="I26" s="59">
        <v>11</v>
      </c>
      <c r="J26" s="59">
        <v>61</v>
      </c>
      <c r="K26" s="59">
        <v>12</v>
      </c>
      <c r="L26" s="59">
        <v>58</v>
      </c>
      <c r="M26" s="59">
        <v>0</v>
      </c>
      <c r="N26" s="57">
        <v>0</v>
      </c>
      <c r="O26" s="120">
        <f t="shared" si="0"/>
        <v>0.9415584415584416</v>
      </c>
      <c r="P26" s="123">
        <f t="shared" si="1"/>
        <v>0.9825581395348837</v>
      </c>
      <c r="Q26" s="122"/>
      <c r="R26" s="122"/>
      <c r="S26" s="47"/>
    </row>
    <row r="27" spans="1:19" ht="13.5" customHeight="1">
      <c r="A27" s="48" t="s">
        <v>24</v>
      </c>
      <c r="B27" s="57">
        <v>597</v>
      </c>
      <c r="C27" s="58">
        <v>299</v>
      </c>
      <c r="D27" s="59">
        <v>0</v>
      </c>
      <c r="E27" s="59">
        <v>79</v>
      </c>
      <c r="F27" s="59">
        <v>63</v>
      </c>
      <c r="G27" s="59">
        <v>3</v>
      </c>
      <c r="H27" s="59">
        <v>0</v>
      </c>
      <c r="I27" s="59">
        <v>0</v>
      </c>
      <c r="J27" s="59">
        <v>138</v>
      </c>
      <c r="K27" s="59">
        <v>13</v>
      </c>
      <c r="L27" s="59">
        <v>2</v>
      </c>
      <c r="M27" s="59">
        <v>0</v>
      </c>
      <c r="N27" s="57">
        <v>0</v>
      </c>
      <c r="O27" s="120">
        <f t="shared" si="0"/>
        <v>0.8336980306345733</v>
      </c>
      <c r="P27" s="123">
        <f t="shared" si="1"/>
        <v>0.9781512605042016</v>
      </c>
      <c r="Q27" s="122"/>
      <c r="R27" s="122"/>
      <c r="S27" s="47"/>
    </row>
    <row r="28" spans="1:19" ht="13.5" customHeight="1">
      <c r="A28" s="48" t="s">
        <v>25</v>
      </c>
      <c r="B28" s="57">
        <v>716</v>
      </c>
      <c r="C28" s="58">
        <v>293</v>
      </c>
      <c r="D28" s="59">
        <v>2</v>
      </c>
      <c r="E28" s="59">
        <v>115</v>
      </c>
      <c r="F28" s="59">
        <v>43</v>
      </c>
      <c r="G28" s="59">
        <v>31</v>
      </c>
      <c r="H28" s="59">
        <v>28</v>
      </c>
      <c r="I28" s="59">
        <v>36</v>
      </c>
      <c r="J28" s="59">
        <v>135</v>
      </c>
      <c r="K28" s="59">
        <v>7</v>
      </c>
      <c r="L28" s="59">
        <v>20</v>
      </c>
      <c r="M28" s="59">
        <v>2</v>
      </c>
      <c r="N28" s="57">
        <v>4</v>
      </c>
      <c r="O28" s="120">
        <f t="shared" si="0"/>
        <v>0.8933333333333333</v>
      </c>
      <c r="P28" s="123">
        <f t="shared" si="1"/>
        <v>0.9898550724637681</v>
      </c>
      <c r="Q28" s="122"/>
      <c r="R28" s="122"/>
      <c r="S28" s="47"/>
    </row>
    <row r="29" spans="1:19" ht="13.5" customHeight="1">
      <c r="A29" s="228" t="s">
        <v>26</v>
      </c>
      <c r="B29" s="215">
        <v>821</v>
      </c>
      <c r="C29" s="216">
        <v>426</v>
      </c>
      <c r="D29" s="217">
        <v>3</v>
      </c>
      <c r="E29" s="217">
        <v>81</v>
      </c>
      <c r="F29" s="217">
        <v>39</v>
      </c>
      <c r="G29" s="217">
        <v>51</v>
      </c>
      <c r="H29" s="217">
        <v>14</v>
      </c>
      <c r="I29" s="217">
        <v>84</v>
      </c>
      <c r="J29" s="217">
        <v>110</v>
      </c>
      <c r="K29" s="217">
        <v>0</v>
      </c>
      <c r="L29" s="217">
        <v>4</v>
      </c>
      <c r="M29" s="217">
        <v>1</v>
      </c>
      <c r="N29" s="215">
        <v>8</v>
      </c>
      <c r="O29" s="229">
        <f t="shared" si="0"/>
        <v>0.9229534510433387</v>
      </c>
      <c r="P29" s="230">
        <f t="shared" si="1"/>
        <v>1</v>
      </c>
      <c r="Q29" s="122"/>
      <c r="R29" s="122"/>
      <c r="S29" s="47"/>
    </row>
    <row r="30" spans="1:19" ht="13.5" customHeight="1">
      <c r="A30" s="48" t="s">
        <v>27</v>
      </c>
      <c r="B30" s="57">
        <v>717</v>
      </c>
      <c r="C30" s="58">
        <v>339</v>
      </c>
      <c r="D30" s="59">
        <v>1</v>
      </c>
      <c r="E30" s="59">
        <v>73</v>
      </c>
      <c r="F30" s="59">
        <v>21</v>
      </c>
      <c r="G30" s="59">
        <v>25</v>
      </c>
      <c r="H30" s="59">
        <v>16</v>
      </c>
      <c r="I30" s="59">
        <v>40</v>
      </c>
      <c r="J30" s="59">
        <v>131</v>
      </c>
      <c r="K30" s="59">
        <v>5</v>
      </c>
      <c r="L30" s="59">
        <v>66</v>
      </c>
      <c r="M30" s="59">
        <v>0</v>
      </c>
      <c r="N30" s="57">
        <v>0</v>
      </c>
      <c r="O30" s="120">
        <f t="shared" si="0"/>
        <v>0.9458333333333333</v>
      </c>
      <c r="P30" s="123">
        <f t="shared" si="1"/>
        <v>0.9923195084485407</v>
      </c>
      <c r="Q30" s="122"/>
      <c r="R30" s="122"/>
      <c r="S30" s="47"/>
    </row>
    <row r="31" spans="1:19" ht="13.5" customHeight="1">
      <c r="A31" s="48" t="s">
        <v>28</v>
      </c>
      <c r="B31" s="57">
        <v>439</v>
      </c>
      <c r="C31" s="58">
        <v>227</v>
      </c>
      <c r="D31" s="59">
        <v>3</v>
      </c>
      <c r="E31" s="59">
        <v>8</v>
      </c>
      <c r="F31" s="59">
        <v>39</v>
      </c>
      <c r="G31" s="59">
        <v>24</v>
      </c>
      <c r="H31" s="59">
        <v>2</v>
      </c>
      <c r="I31" s="59">
        <v>2</v>
      </c>
      <c r="J31" s="59">
        <v>118</v>
      </c>
      <c r="K31" s="59">
        <v>4</v>
      </c>
      <c r="L31" s="59">
        <v>11</v>
      </c>
      <c r="M31" s="59">
        <v>1</v>
      </c>
      <c r="N31" s="57">
        <v>0</v>
      </c>
      <c r="O31" s="120">
        <f t="shared" si="0"/>
        <v>0.8571428571428571</v>
      </c>
      <c r="P31" s="123">
        <f t="shared" si="1"/>
        <v>0.990632318501171</v>
      </c>
      <c r="Q31" s="122"/>
      <c r="R31" s="122"/>
      <c r="S31" s="47"/>
    </row>
    <row r="32" spans="1:19" ht="13.5" customHeight="1">
      <c r="A32" s="48" t="s">
        <v>29</v>
      </c>
      <c r="B32" s="57">
        <v>952</v>
      </c>
      <c r="C32" s="58">
        <v>287</v>
      </c>
      <c r="D32" s="59">
        <v>4</v>
      </c>
      <c r="E32" s="59">
        <v>57</v>
      </c>
      <c r="F32" s="59">
        <v>114</v>
      </c>
      <c r="G32" s="59">
        <v>17</v>
      </c>
      <c r="H32" s="59">
        <v>17</v>
      </c>
      <c r="I32" s="59">
        <v>0</v>
      </c>
      <c r="J32" s="59">
        <v>403</v>
      </c>
      <c r="K32" s="59">
        <v>20</v>
      </c>
      <c r="L32" s="59">
        <v>19</v>
      </c>
      <c r="M32" s="59">
        <v>1</v>
      </c>
      <c r="N32" s="57">
        <v>13</v>
      </c>
      <c r="O32" s="120">
        <f t="shared" si="0"/>
        <v>0.720754716981132</v>
      </c>
      <c r="P32" s="123">
        <f t="shared" si="1"/>
        <v>0.9782372143634385</v>
      </c>
      <c r="Q32" s="122"/>
      <c r="R32" s="122"/>
      <c r="S32" s="47"/>
    </row>
    <row r="33" spans="1:19" ht="13.5" customHeight="1">
      <c r="A33" s="48" t="s">
        <v>30</v>
      </c>
      <c r="B33" s="57">
        <v>613</v>
      </c>
      <c r="C33" s="58">
        <v>256</v>
      </c>
      <c r="D33" s="59">
        <v>0</v>
      </c>
      <c r="E33" s="59">
        <v>65</v>
      </c>
      <c r="F33" s="59">
        <v>64</v>
      </c>
      <c r="G33" s="59">
        <v>9</v>
      </c>
      <c r="H33" s="59">
        <v>4</v>
      </c>
      <c r="I33" s="59">
        <v>3</v>
      </c>
      <c r="J33" s="59">
        <v>200</v>
      </c>
      <c r="K33" s="59">
        <v>10</v>
      </c>
      <c r="L33" s="59">
        <v>1</v>
      </c>
      <c r="M33" s="59">
        <v>1</v>
      </c>
      <c r="N33" s="57">
        <v>0</v>
      </c>
      <c r="O33" s="120">
        <f t="shared" si="0"/>
        <v>0.8166259168704156</v>
      </c>
      <c r="P33" s="123">
        <f t="shared" si="1"/>
        <v>0.983633387888707</v>
      </c>
      <c r="Q33" s="122"/>
      <c r="R33" s="122"/>
      <c r="S33" s="47"/>
    </row>
    <row r="34" spans="1:19" ht="13.5" customHeight="1">
      <c r="A34" s="48" t="s">
        <v>31</v>
      </c>
      <c r="B34" s="57">
        <v>329</v>
      </c>
      <c r="C34" s="58">
        <v>187</v>
      </c>
      <c r="D34" s="59">
        <v>1</v>
      </c>
      <c r="E34" s="59">
        <v>28</v>
      </c>
      <c r="F34" s="59">
        <v>32</v>
      </c>
      <c r="G34" s="59">
        <v>6</v>
      </c>
      <c r="H34" s="59">
        <v>8</v>
      </c>
      <c r="I34" s="59">
        <v>16</v>
      </c>
      <c r="J34" s="59">
        <v>26</v>
      </c>
      <c r="K34" s="59">
        <v>6</v>
      </c>
      <c r="L34" s="59">
        <v>15</v>
      </c>
      <c r="M34" s="59">
        <v>1</v>
      </c>
      <c r="N34" s="57">
        <v>3</v>
      </c>
      <c r="O34" s="120">
        <f t="shared" si="0"/>
        <v>0.8455882352941176</v>
      </c>
      <c r="P34" s="123">
        <f t="shared" si="1"/>
        <v>0.9806451612903225</v>
      </c>
      <c r="Q34" s="122"/>
      <c r="R34" s="122"/>
      <c r="S34" s="47"/>
    </row>
    <row r="35" spans="1:19" ht="13.5" customHeight="1">
      <c r="A35" s="48" t="s">
        <v>32</v>
      </c>
      <c r="B35" s="57">
        <v>533</v>
      </c>
      <c r="C35" s="58">
        <v>190</v>
      </c>
      <c r="D35" s="59">
        <v>1</v>
      </c>
      <c r="E35" s="59">
        <v>27</v>
      </c>
      <c r="F35" s="59">
        <v>25</v>
      </c>
      <c r="G35" s="59">
        <v>82</v>
      </c>
      <c r="H35" s="59">
        <v>27</v>
      </c>
      <c r="I35" s="59">
        <v>45</v>
      </c>
      <c r="J35" s="59">
        <v>127</v>
      </c>
      <c r="K35" s="59">
        <v>5</v>
      </c>
      <c r="L35" s="59">
        <v>4</v>
      </c>
      <c r="M35" s="59">
        <v>0</v>
      </c>
      <c r="N35" s="57">
        <v>0</v>
      </c>
      <c r="O35" s="120">
        <f t="shared" si="0"/>
        <v>0.9159663865546218</v>
      </c>
      <c r="P35" s="123">
        <f t="shared" si="1"/>
        <v>0.9905482041587902</v>
      </c>
      <c r="Q35" s="122"/>
      <c r="R35" s="122"/>
      <c r="S35" s="47"/>
    </row>
    <row r="36" spans="1:19" ht="13.5" customHeight="1">
      <c r="A36" s="48" t="s">
        <v>33</v>
      </c>
      <c r="B36" s="57">
        <v>280</v>
      </c>
      <c r="C36" s="58">
        <v>112</v>
      </c>
      <c r="D36" s="59">
        <v>3</v>
      </c>
      <c r="E36" s="59">
        <v>26</v>
      </c>
      <c r="F36" s="59">
        <v>48</v>
      </c>
      <c r="G36" s="59">
        <v>5</v>
      </c>
      <c r="H36" s="59">
        <v>2</v>
      </c>
      <c r="I36" s="59">
        <v>5</v>
      </c>
      <c r="J36" s="59">
        <v>73</v>
      </c>
      <c r="K36" s="59">
        <v>4</v>
      </c>
      <c r="L36" s="59">
        <v>2</v>
      </c>
      <c r="M36" s="59">
        <v>0</v>
      </c>
      <c r="N36" s="57">
        <v>0</v>
      </c>
      <c r="O36" s="120">
        <f t="shared" si="0"/>
        <v>0.74</v>
      </c>
      <c r="P36" s="123">
        <f t="shared" si="1"/>
        <v>0.9856115107913669</v>
      </c>
      <c r="Q36" s="122"/>
      <c r="R36" s="122"/>
      <c r="S36" s="47"/>
    </row>
    <row r="37" spans="1:19" ht="13.5" customHeight="1">
      <c r="A37" s="48" t="s">
        <v>34</v>
      </c>
      <c r="B37" s="57">
        <v>871</v>
      </c>
      <c r="C37" s="58">
        <v>379</v>
      </c>
      <c r="D37" s="59">
        <v>5</v>
      </c>
      <c r="E37" s="59">
        <v>131</v>
      </c>
      <c r="F37" s="59">
        <v>73</v>
      </c>
      <c r="G37" s="59">
        <v>32</v>
      </c>
      <c r="H37" s="59">
        <v>20</v>
      </c>
      <c r="I37" s="59">
        <v>99</v>
      </c>
      <c r="J37" s="59">
        <v>88</v>
      </c>
      <c r="K37" s="59">
        <v>14</v>
      </c>
      <c r="L37" s="59">
        <v>25</v>
      </c>
      <c r="M37" s="59">
        <v>0</v>
      </c>
      <c r="N37" s="57">
        <v>5</v>
      </c>
      <c r="O37" s="120">
        <f t="shared" si="0"/>
        <v>0.8603945371775418</v>
      </c>
      <c r="P37" s="123">
        <f t="shared" si="1"/>
        <v>0.9833531510107015</v>
      </c>
      <c r="Q37" s="122"/>
      <c r="R37" s="122"/>
      <c r="S37" s="47"/>
    </row>
    <row r="38" spans="1:19" ht="13.5" customHeight="1">
      <c r="A38" s="48" t="s">
        <v>35</v>
      </c>
      <c r="B38" s="57">
        <v>738</v>
      </c>
      <c r="C38" s="58">
        <v>258</v>
      </c>
      <c r="D38" s="59">
        <v>2</v>
      </c>
      <c r="E38" s="59">
        <v>103</v>
      </c>
      <c r="F38" s="59">
        <v>56</v>
      </c>
      <c r="G38" s="59">
        <v>28</v>
      </c>
      <c r="H38" s="59">
        <v>60</v>
      </c>
      <c r="I38" s="59">
        <v>54</v>
      </c>
      <c r="J38" s="59">
        <v>134</v>
      </c>
      <c r="K38" s="59">
        <v>12</v>
      </c>
      <c r="L38" s="59">
        <v>31</v>
      </c>
      <c r="M38" s="59">
        <v>0</v>
      </c>
      <c r="N38" s="57">
        <v>0</v>
      </c>
      <c r="O38" s="120">
        <f t="shared" si="0"/>
        <v>0.8689788053949904</v>
      </c>
      <c r="P38" s="123">
        <f t="shared" si="1"/>
        <v>0.983026874115983</v>
      </c>
      <c r="Q38" s="122"/>
      <c r="R38" s="122"/>
      <c r="S38" s="47"/>
    </row>
    <row r="39" spans="1:19" ht="13.5" customHeight="1" thickBot="1">
      <c r="A39" s="124" t="s">
        <v>36</v>
      </c>
      <c r="B39" s="125">
        <v>610</v>
      </c>
      <c r="C39" s="126">
        <v>291</v>
      </c>
      <c r="D39" s="127">
        <v>2</v>
      </c>
      <c r="E39" s="127">
        <v>98</v>
      </c>
      <c r="F39" s="127">
        <v>13</v>
      </c>
      <c r="G39" s="127">
        <v>29</v>
      </c>
      <c r="H39" s="127">
        <v>22</v>
      </c>
      <c r="I39" s="127">
        <v>21</v>
      </c>
      <c r="J39" s="127">
        <v>88</v>
      </c>
      <c r="K39" s="127">
        <v>8</v>
      </c>
      <c r="L39" s="127">
        <v>38</v>
      </c>
      <c r="M39" s="127">
        <v>0</v>
      </c>
      <c r="N39" s="125">
        <v>0</v>
      </c>
      <c r="O39" s="128">
        <f t="shared" si="0"/>
        <v>0.9546436285097192</v>
      </c>
      <c r="P39" s="123">
        <f t="shared" si="1"/>
        <v>0.986013986013986</v>
      </c>
      <c r="Q39" s="122"/>
      <c r="R39" s="122"/>
      <c r="S39" s="47"/>
    </row>
    <row r="40" spans="1:19" ht="13.5" customHeight="1" thickBot="1">
      <c r="A40" s="129" t="s">
        <v>57</v>
      </c>
      <c r="B40" s="130">
        <f aca="true" t="shared" si="2" ref="B40:N40">SUM(B6:B39)</f>
        <v>25994</v>
      </c>
      <c r="C40" s="131">
        <f t="shared" si="2"/>
        <v>11726</v>
      </c>
      <c r="D40" s="132">
        <f t="shared" si="2"/>
        <v>80</v>
      </c>
      <c r="E40" s="132">
        <f t="shared" si="2"/>
        <v>2998</v>
      </c>
      <c r="F40" s="132">
        <f t="shared" si="2"/>
        <v>2139</v>
      </c>
      <c r="G40" s="132">
        <f t="shared" si="2"/>
        <v>1191</v>
      </c>
      <c r="H40" s="132">
        <f t="shared" si="2"/>
        <v>696</v>
      </c>
      <c r="I40" s="132">
        <f t="shared" si="2"/>
        <v>989</v>
      </c>
      <c r="J40" s="132">
        <f t="shared" si="2"/>
        <v>4402</v>
      </c>
      <c r="K40" s="132">
        <f t="shared" si="2"/>
        <v>469</v>
      </c>
      <c r="L40" s="132">
        <f t="shared" si="2"/>
        <v>1168</v>
      </c>
      <c r="M40" s="132">
        <f t="shared" si="2"/>
        <v>24</v>
      </c>
      <c r="N40" s="130">
        <f t="shared" si="2"/>
        <v>112</v>
      </c>
      <c r="O40" s="133">
        <f t="shared" si="0"/>
        <v>0.8588114226910214</v>
      </c>
      <c r="P40" s="134">
        <f t="shared" si="1"/>
        <v>0.9810044552450384</v>
      </c>
      <c r="Q40" s="122"/>
      <c r="R40" s="122"/>
      <c r="S40" s="47"/>
    </row>
    <row r="41" spans="1:19" ht="13.5" customHeight="1">
      <c r="A41" s="41" t="s">
        <v>38</v>
      </c>
      <c r="B41" s="42">
        <v>538</v>
      </c>
      <c r="C41" s="71">
        <v>113</v>
      </c>
      <c r="D41" s="72">
        <v>1</v>
      </c>
      <c r="E41" s="72">
        <v>20</v>
      </c>
      <c r="F41" s="72">
        <v>11</v>
      </c>
      <c r="G41" s="72">
        <v>7</v>
      </c>
      <c r="H41" s="72">
        <v>3</v>
      </c>
      <c r="I41" s="72">
        <v>1</v>
      </c>
      <c r="J41" s="72">
        <v>364</v>
      </c>
      <c r="K41" s="135">
        <v>5</v>
      </c>
      <c r="L41" s="72">
        <v>5</v>
      </c>
      <c r="M41" s="72">
        <v>1</v>
      </c>
      <c r="N41" s="70">
        <v>7</v>
      </c>
      <c r="O41" s="136">
        <f t="shared" si="0"/>
        <v>0.8571428571428571</v>
      </c>
      <c r="P41" s="137">
        <f t="shared" si="1"/>
        <v>0.9904761904761905</v>
      </c>
      <c r="Q41" s="122"/>
      <c r="R41" s="122"/>
      <c r="S41" s="47"/>
    </row>
    <row r="42" spans="1:19" ht="13.5" customHeight="1">
      <c r="A42" s="48" t="s">
        <v>39</v>
      </c>
      <c r="B42" s="49">
        <v>306</v>
      </c>
      <c r="C42" s="58">
        <v>39</v>
      </c>
      <c r="D42" s="59">
        <v>0</v>
      </c>
      <c r="E42" s="59">
        <v>22</v>
      </c>
      <c r="F42" s="59">
        <v>46</v>
      </c>
      <c r="G42" s="59">
        <v>59</v>
      </c>
      <c r="H42" s="59">
        <v>29</v>
      </c>
      <c r="I42" s="59">
        <v>72</v>
      </c>
      <c r="J42" s="59">
        <v>32</v>
      </c>
      <c r="K42" s="59">
        <v>6</v>
      </c>
      <c r="L42" s="72">
        <v>1</v>
      </c>
      <c r="M42" s="72">
        <v>0</v>
      </c>
      <c r="N42" s="70">
        <v>0</v>
      </c>
      <c r="O42" s="120">
        <f t="shared" si="0"/>
        <v>0.7412935323383084</v>
      </c>
      <c r="P42" s="123">
        <f t="shared" si="1"/>
        <v>0.980327868852459</v>
      </c>
      <c r="Q42" s="122"/>
      <c r="R42" s="122"/>
      <c r="S42" s="47"/>
    </row>
    <row r="43" spans="1:19" ht="13.5" customHeight="1">
      <c r="A43" s="48" t="s">
        <v>40</v>
      </c>
      <c r="B43" s="49">
        <v>157</v>
      </c>
      <c r="C43" s="58">
        <v>62</v>
      </c>
      <c r="D43" s="59">
        <v>0</v>
      </c>
      <c r="E43" s="59">
        <v>16</v>
      </c>
      <c r="F43" s="59">
        <v>37</v>
      </c>
      <c r="G43" s="59">
        <v>8</v>
      </c>
      <c r="H43" s="59">
        <v>5</v>
      </c>
      <c r="I43" s="59">
        <v>3</v>
      </c>
      <c r="J43" s="59">
        <v>8</v>
      </c>
      <c r="K43" s="59">
        <v>17</v>
      </c>
      <c r="L43" s="72">
        <v>1</v>
      </c>
      <c r="M43" s="72">
        <v>0</v>
      </c>
      <c r="N43" s="70">
        <v>0</v>
      </c>
      <c r="O43" s="138">
        <f t="shared" si="0"/>
        <v>0.6275862068965518</v>
      </c>
      <c r="P43" s="139">
        <f t="shared" si="1"/>
        <v>0.8910256410256411</v>
      </c>
      <c r="Q43" s="122"/>
      <c r="R43" s="122"/>
      <c r="S43" s="47"/>
    </row>
    <row r="44" spans="1:19" ht="13.5" customHeight="1" thickBot="1">
      <c r="A44" s="124" t="s">
        <v>41</v>
      </c>
      <c r="B44" s="140">
        <v>335</v>
      </c>
      <c r="C44" s="126">
        <v>33</v>
      </c>
      <c r="D44" s="127">
        <v>0</v>
      </c>
      <c r="E44" s="127">
        <v>63</v>
      </c>
      <c r="F44" s="127">
        <v>166</v>
      </c>
      <c r="G44" s="127">
        <v>0</v>
      </c>
      <c r="H44" s="127">
        <v>0</v>
      </c>
      <c r="I44" s="127">
        <v>49</v>
      </c>
      <c r="J44" s="127">
        <v>0</v>
      </c>
      <c r="K44" s="127">
        <v>1</v>
      </c>
      <c r="L44" s="141">
        <v>23</v>
      </c>
      <c r="M44" s="141">
        <v>0</v>
      </c>
      <c r="N44" s="142">
        <v>0</v>
      </c>
      <c r="O44" s="128">
        <f t="shared" si="0"/>
        <v>0.3650190114068441</v>
      </c>
      <c r="P44" s="143">
        <f t="shared" si="1"/>
        <v>0.9967948717948718</v>
      </c>
      <c r="Q44" s="122"/>
      <c r="R44" s="122"/>
      <c r="S44" s="47"/>
    </row>
    <row r="45" spans="1:19" ht="13.5" customHeight="1" thickBot="1">
      <c r="A45" s="129" t="s">
        <v>42</v>
      </c>
      <c r="B45" s="74">
        <f aca="true" t="shared" si="3" ref="B45:N45">SUM(B41:B44)</f>
        <v>1336</v>
      </c>
      <c r="C45" s="75">
        <f t="shared" si="3"/>
        <v>247</v>
      </c>
      <c r="D45" s="76">
        <f t="shared" si="3"/>
        <v>1</v>
      </c>
      <c r="E45" s="76">
        <f t="shared" si="3"/>
        <v>121</v>
      </c>
      <c r="F45" s="76">
        <f t="shared" si="3"/>
        <v>260</v>
      </c>
      <c r="G45" s="76">
        <f t="shared" si="3"/>
        <v>74</v>
      </c>
      <c r="H45" s="76">
        <f t="shared" si="3"/>
        <v>37</v>
      </c>
      <c r="I45" s="76">
        <f t="shared" si="3"/>
        <v>125</v>
      </c>
      <c r="J45" s="76">
        <f t="shared" si="3"/>
        <v>404</v>
      </c>
      <c r="K45" s="76">
        <f t="shared" si="3"/>
        <v>29</v>
      </c>
      <c r="L45" s="76">
        <f t="shared" si="3"/>
        <v>30</v>
      </c>
      <c r="M45" s="76">
        <f t="shared" si="3"/>
        <v>1</v>
      </c>
      <c r="N45" s="74">
        <f t="shared" si="3"/>
        <v>7</v>
      </c>
      <c r="O45" s="133">
        <f t="shared" si="0"/>
        <v>0.6177606177606177</v>
      </c>
      <c r="P45" s="134">
        <f t="shared" si="1"/>
        <v>0.977657935285054</v>
      </c>
      <c r="Q45" s="122"/>
      <c r="R45" s="122"/>
      <c r="S45" s="47"/>
    </row>
    <row r="46" spans="1:19" ht="13.5" customHeight="1" thickBot="1">
      <c r="A46" s="129" t="s">
        <v>43</v>
      </c>
      <c r="B46" s="74">
        <f aca="true" t="shared" si="4" ref="B46:N46">(B40+B45)</f>
        <v>27330</v>
      </c>
      <c r="C46" s="75">
        <f t="shared" si="4"/>
        <v>11973</v>
      </c>
      <c r="D46" s="76">
        <f t="shared" si="4"/>
        <v>81</v>
      </c>
      <c r="E46" s="76">
        <f t="shared" si="4"/>
        <v>3119</v>
      </c>
      <c r="F46" s="76">
        <f t="shared" si="4"/>
        <v>2399</v>
      </c>
      <c r="G46" s="76">
        <f t="shared" si="4"/>
        <v>1265</v>
      </c>
      <c r="H46" s="76">
        <f t="shared" si="4"/>
        <v>733</v>
      </c>
      <c r="I46" s="76">
        <f t="shared" si="4"/>
        <v>1114</v>
      </c>
      <c r="J46" s="76">
        <f t="shared" si="4"/>
        <v>4806</v>
      </c>
      <c r="K46" s="76">
        <f t="shared" si="4"/>
        <v>498</v>
      </c>
      <c r="L46" s="76">
        <f t="shared" si="4"/>
        <v>1198</v>
      </c>
      <c r="M46" s="76">
        <f t="shared" si="4"/>
        <v>25</v>
      </c>
      <c r="N46" s="74">
        <f t="shared" si="4"/>
        <v>119</v>
      </c>
      <c r="O46" s="133">
        <f t="shared" si="0"/>
        <v>0.8495448248565208</v>
      </c>
      <c r="P46" s="134">
        <f t="shared" si="1"/>
        <v>0.9808373095274742</v>
      </c>
      <c r="Q46" s="122"/>
      <c r="R46" s="122"/>
      <c r="S46" s="47"/>
    </row>
  </sheetData>
  <sheetProtection/>
  <mergeCells count="5">
    <mergeCell ref="A2:P2"/>
    <mergeCell ref="B4:B5"/>
    <mergeCell ref="A4:A5"/>
    <mergeCell ref="C4:P4"/>
    <mergeCell ref="A3:P3"/>
  </mergeCells>
  <printOptions horizontalCentered="1"/>
  <pageMargins left="0.5" right="0.5" top="0.25" bottom="0.25" header="0.25" footer="0.25"/>
  <pageSetup horizontalDpi="600" verticalDpi="600" orientation="landscape" scale="89" r:id="rId1"/>
  <headerFooter alignWithMargins="0">
    <oddFooter>&amp;L&amp;F/&amp;A&amp;RPage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t="s">
        <v>89</v>
      </c>
      <c r="J1" s="145"/>
    </row>
    <row r="2" ht="15.75" customHeight="1">
      <c r="A2" t="s">
        <v>117</v>
      </c>
    </row>
    <row r="3" ht="15.75" customHeight="1"/>
    <row r="4" ht="15.75" customHeight="1">
      <c r="A4" s="162" t="s">
        <v>112</v>
      </c>
    </row>
    <row r="6" ht="12.75">
      <c r="A6" s="164" t="s">
        <v>114</v>
      </c>
    </row>
    <row r="7" spans="1:9" ht="33.75" customHeight="1">
      <c r="A7" s="211" t="s">
        <v>116</v>
      </c>
      <c r="B7" s="212"/>
      <c r="C7" s="212"/>
      <c r="D7" s="212"/>
      <c r="E7" s="212"/>
      <c r="F7" s="212"/>
      <c r="G7" s="212"/>
      <c r="H7" s="212"/>
      <c r="I7" s="212"/>
    </row>
    <row r="8" spans="1:9" ht="33.75" customHeight="1">
      <c r="A8" s="164" t="s">
        <v>115</v>
      </c>
      <c r="B8" s="80"/>
      <c r="C8" s="80"/>
      <c r="D8" s="80"/>
      <c r="E8" s="80"/>
      <c r="F8" s="80"/>
      <c r="G8" s="80"/>
      <c r="H8" s="80"/>
      <c r="I8" s="80"/>
    </row>
    <row r="9" spans="1:9" ht="39" customHeight="1">
      <c r="A9" s="211" t="s">
        <v>113</v>
      </c>
      <c r="B9" s="212"/>
      <c r="C9" s="212"/>
      <c r="D9" s="212"/>
      <c r="E9" s="212"/>
      <c r="F9" s="212"/>
      <c r="G9" s="212"/>
      <c r="H9" s="212"/>
      <c r="I9" s="212"/>
    </row>
    <row r="10" ht="32.25" customHeight="1">
      <c r="A10" s="163" t="s">
        <v>90</v>
      </c>
    </row>
    <row r="11" ht="6" customHeight="1"/>
    <row r="12" spans="1:16" ht="43.5" customHeight="1">
      <c r="A12" s="213" t="s">
        <v>98</v>
      </c>
      <c r="B12" s="213"/>
      <c r="C12" s="213"/>
      <c r="D12" s="213"/>
      <c r="E12" s="213"/>
      <c r="F12" s="213"/>
      <c r="G12" s="213"/>
      <c r="H12" s="213"/>
      <c r="I12" s="213"/>
      <c r="J12" s="213"/>
      <c r="K12" s="147"/>
      <c r="L12" s="147"/>
      <c r="M12" s="147"/>
      <c r="N12" s="147"/>
      <c r="O12" s="147"/>
      <c r="P12" s="147"/>
    </row>
    <row r="14" spans="1:16" ht="12.7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</row>
    <row r="15" spans="1:16" ht="12.7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</row>
    <row r="16" spans="1:35" ht="32.25" customHeight="1">
      <c r="A16" s="207" t="s">
        <v>91</v>
      </c>
      <c r="B16" s="207"/>
      <c r="C16" s="208" t="s">
        <v>92</v>
      </c>
      <c r="D16" s="209"/>
      <c r="E16" s="209"/>
      <c r="F16" s="209"/>
      <c r="G16" s="209"/>
      <c r="H16" s="209"/>
      <c r="I16" s="209"/>
      <c r="J16" s="209"/>
      <c r="K16" s="148"/>
      <c r="L16" s="148"/>
      <c r="M16" s="148"/>
      <c r="N16" s="148"/>
      <c r="O16" s="148"/>
      <c r="P16" s="148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</row>
    <row r="17" spans="1:16" ht="19.5" customHeight="1">
      <c r="A17" s="207"/>
      <c r="B17" s="207"/>
      <c r="C17" s="210" t="s">
        <v>93</v>
      </c>
      <c r="D17" s="210"/>
      <c r="E17" s="210"/>
      <c r="F17" s="210"/>
      <c r="G17" s="210"/>
      <c r="H17" s="210"/>
      <c r="I17" s="210"/>
      <c r="J17" s="210"/>
      <c r="K17" s="150"/>
      <c r="L17" s="150"/>
      <c r="M17" s="150"/>
      <c r="N17" s="150"/>
      <c r="O17" s="150"/>
      <c r="P17" s="150"/>
    </row>
    <row r="18" ht="12.75">
      <c r="P18" s="144"/>
    </row>
    <row r="21" spans="1:10" ht="12.75" customHeight="1">
      <c r="A21" s="207" t="s">
        <v>94</v>
      </c>
      <c r="B21" s="207"/>
      <c r="C21" s="206" t="s">
        <v>95</v>
      </c>
      <c r="D21" s="206"/>
      <c r="E21" s="206"/>
      <c r="F21" s="206"/>
      <c r="G21" s="206"/>
      <c r="H21" s="206"/>
      <c r="I21" s="206"/>
      <c r="J21" s="206"/>
    </row>
    <row r="22" spans="1:10" ht="12.75">
      <c r="A22" s="207"/>
      <c r="B22" s="207"/>
      <c r="C22" s="205" t="s">
        <v>96</v>
      </c>
      <c r="D22" s="205"/>
      <c r="E22" s="205"/>
      <c r="F22" s="205"/>
      <c r="G22" s="205"/>
      <c r="H22" s="205"/>
      <c r="I22" s="205"/>
      <c r="J22" s="205"/>
    </row>
    <row r="23" spans="1:10" ht="12.75">
      <c r="A23" s="207"/>
      <c r="B23" s="207"/>
      <c r="C23" s="206" t="s">
        <v>97</v>
      </c>
      <c r="D23" s="206"/>
      <c r="E23" s="206"/>
      <c r="F23" s="206"/>
      <c r="G23" s="206"/>
      <c r="H23" s="206"/>
      <c r="I23" s="206"/>
      <c r="J23" s="206"/>
    </row>
    <row r="26" ht="42" customHeight="1"/>
    <row r="27" ht="48" customHeight="1"/>
  </sheetData>
  <sheetProtection/>
  <mergeCells count="10">
    <mergeCell ref="A7:I7"/>
    <mergeCell ref="A9:I9"/>
    <mergeCell ref="A12:J12"/>
    <mergeCell ref="C21:J21"/>
    <mergeCell ref="C22:J22"/>
    <mergeCell ref="C23:J23"/>
    <mergeCell ref="A21:B23"/>
    <mergeCell ref="C16:J16"/>
    <mergeCell ref="C17:J17"/>
    <mergeCell ref="A16:B17"/>
  </mergeCells>
  <printOptions horizontalCentered="1"/>
  <pageMargins left="0.5" right="0.5" top="1" bottom="1" header="0.5" footer="0.5"/>
  <pageSetup horizontalDpi="600" verticalDpi="600" orientation="portrait" r:id="rId1"/>
  <headerFooter alignWithMargins="0">
    <oddFooter>&amp;L&amp;F/&amp;A&amp;RPage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dlawson</dc:creator>
  <cp:keywords/>
  <dc:description/>
  <cp:lastModifiedBy>lbowen</cp:lastModifiedBy>
  <cp:lastPrinted>2006-09-21T12:06:25Z</cp:lastPrinted>
  <dcterms:created xsi:type="dcterms:W3CDTF">2006-08-04T15:48:48Z</dcterms:created>
  <dcterms:modified xsi:type="dcterms:W3CDTF">2010-05-19T14:31:53Z</dcterms:modified>
  <cp:category/>
  <cp:version/>
  <cp:contentType/>
  <cp:contentStatus/>
</cp:coreProperties>
</file>