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1340" windowHeight="6285" activeTab="0"/>
  </bookViews>
  <sheets>
    <sheet name="cover" sheetId="1" r:id="rId1"/>
    <sheet name="Placement_Rates" sheetId="2" r:id="rId2"/>
    <sheet name="Placement_ Status" sheetId="3" r:id="rId3"/>
    <sheet name="Definitions " sheetId="4" r:id="rId4"/>
  </sheets>
  <definedNames>
    <definedName name="_xlnm.Print_Area" localSheetId="1">'Placement_Rates'!$A$1:$P$47</definedName>
  </definedNames>
  <calcPr fullCalcOnLoad="1"/>
</workbook>
</file>

<file path=xl/sharedStrings.xml><?xml version="1.0" encoding="utf-8"?>
<sst xmlns="http://schemas.openxmlformats.org/spreadsheetml/2006/main" count="147" uniqueCount="96">
  <si>
    <t>Institution</t>
  </si>
  <si>
    <t>Albany</t>
  </si>
  <si>
    <t>Altamaha</t>
  </si>
  <si>
    <t>Appalachian</t>
  </si>
  <si>
    <t>Athens</t>
  </si>
  <si>
    <t>Atlanta</t>
  </si>
  <si>
    <t>Augusta</t>
  </si>
  <si>
    <t>Central Georgia</t>
  </si>
  <si>
    <t>Chattahoochee</t>
  </si>
  <si>
    <t>Columbus</t>
  </si>
  <si>
    <t>Coosa Valley</t>
  </si>
  <si>
    <t>DeKalb</t>
  </si>
  <si>
    <t>East Central</t>
  </si>
  <si>
    <t>Flint River</t>
  </si>
  <si>
    <t>Georgia Aviation</t>
  </si>
  <si>
    <t>Griffin</t>
  </si>
  <si>
    <t>Gwinnett</t>
  </si>
  <si>
    <t>Heart of Georgia</t>
  </si>
  <si>
    <t>Lanier</t>
  </si>
  <si>
    <t>Middle Georgia</t>
  </si>
  <si>
    <t>Moultrie</t>
  </si>
  <si>
    <t>North Georgia</t>
  </si>
  <si>
    <t>North Metro</t>
  </si>
  <si>
    <t>Northwestern</t>
  </si>
  <si>
    <t>Ogeechee</t>
  </si>
  <si>
    <t>Okefenokee</t>
  </si>
  <si>
    <t>Sandersville</t>
  </si>
  <si>
    <t>Savannah</t>
  </si>
  <si>
    <t>South Georgia</t>
  </si>
  <si>
    <t>Southeastern</t>
  </si>
  <si>
    <t>Southwest Georgia</t>
  </si>
  <si>
    <t>Swainsboro</t>
  </si>
  <si>
    <t>Valdosta</t>
  </si>
  <si>
    <t>West Central</t>
  </si>
  <si>
    <t>West Georgia</t>
  </si>
  <si>
    <t>Tech Coll Total</t>
  </si>
  <si>
    <t>Bainbridge</t>
  </si>
  <si>
    <t>Clayton</t>
  </si>
  <si>
    <t>Coastal Georgia</t>
  </si>
  <si>
    <t>Dalton</t>
  </si>
  <si>
    <t>Coll Tech Div Total</t>
  </si>
  <si>
    <t>GRAND TOTAL</t>
  </si>
  <si>
    <t>Tech College Total</t>
  </si>
  <si>
    <t>FY 2006
Awards
Conferred</t>
  </si>
  <si>
    <t>FY 2006
Undup
Grads</t>
  </si>
  <si>
    <t>Definitions</t>
  </si>
  <si>
    <t>Technical College System of Georgia</t>
  </si>
  <si>
    <t>Georgia Department of Technical &amp; Adult Education</t>
  </si>
  <si>
    <t>Table of Contents</t>
  </si>
  <si>
    <t xml:space="preserve">Page    </t>
  </si>
  <si>
    <r>
      <t xml:space="preserve">Definitions </t>
    </r>
    <r>
      <rPr>
        <sz val="10"/>
        <rFont val="Arial"/>
        <family val="2"/>
      </rPr>
      <t>. . . . . . . . . . . . . . . . . . . . . . . . . . . . . . . . . . . . . . . . . . . . . . . . . . .</t>
    </r>
  </si>
  <si>
    <t>FY 2007</t>
  </si>
  <si>
    <t>Source:  Data, Planning &amp; Research / Data Center</t>
  </si>
  <si>
    <t>Placement</t>
  </si>
  <si>
    <t>Unduplicated</t>
  </si>
  <si>
    <t>Duplicated - Placement is based on Awards Conferred</t>
  </si>
  <si>
    <t>Empld
In Field</t>
  </si>
  <si>
    <t>Mil-
itary</t>
  </si>
  <si>
    <t>Empld
In Rel
Fld</t>
  </si>
  <si>
    <t>Empld Unrelated Field</t>
  </si>
  <si>
    <t>Empld In Field &amp; Cont Ed</t>
  </si>
  <si>
    <t>Empld In
Rel Field
&amp; Cont Ed</t>
  </si>
  <si>
    <t>Empld
Unrelated 
Field &amp; Cont Ed</t>
  </si>
  <si>
    <t>Cont Educ</t>
  </si>
  <si>
    <t>Not
Empld</t>
  </si>
  <si>
    <t>Unavail
for Emplmt</t>
  </si>
  <si>
    <t>Refused
Emplmt</t>
  </si>
  <si>
    <t>Status Unknown</t>
  </si>
  <si>
    <t>Military</t>
  </si>
  <si>
    <t>Empld In Rel Field</t>
  </si>
  <si>
    <t>Empld in Unrel Field</t>
  </si>
  <si>
    <t>Empld in Unrel Field &amp; Cont Ed</t>
  </si>
  <si>
    <t>Cont
 Educ</t>
  </si>
  <si>
    <t>Placed
In
Field</t>
  </si>
  <si>
    <t>Total
Place-
ment</t>
  </si>
  <si>
    <t>Placement Formulas:</t>
  </si>
  <si>
    <t>Total Placement =</t>
  </si>
  <si>
    <t>In Field + Military + Rel Field+ Unrel Field + In Field &amp; Cont Ed + 
Rel Field &amp; Cont Ed + Unrel Field &amp; Cont Ed + Cont Educ</t>
  </si>
  <si>
    <r>
      <t>Numerator</t>
    </r>
    <r>
      <rPr>
        <sz val="10"/>
        <rFont val="Arial"/>
        <family val="0"/>
      </rPr>
      <t xml:space="preserve"> + Not Employed</t>
    </r>
  </si>
  <si>
    <t>Placed In Field =</t>
  </si>
  <si>
    <t>In Field  +  Rel Field  +  Military  +</t>
  </si>
  <si>
    <t>In Field &amp; Cont Ed  +  Rel Field &amp; Cont Ed</t>
  </si>
  <si>
    <t>Total Grads - (Unrel Field &amp; Cont Ed + Cont Ed + Unavail)</t>
  </si>
  <si>
    <r>
      <t xml:space="preserve">* Placement Rates are based on </t>
    </r>
    <r>
      <rPr>
        <u val="single"/>
        <sz val="10"/>
        <rFont val="Arial"/>
        <family val="2"/>
      </rPr>
      <t>unduplicated</t>
    </r>
    <r>
      <rPr>
        <sz val="10"/>
        <rFont val="Arial"/>
        <family val="0"/>
      </rPr>
      <t xml:space="preserve"> Graduates and </t>
    </r>
    <r>
      <rPr>
        <u val="single"/>
        <sz val="10"/>
        <rFont val="Arial"/>
        <family val="2"/>
      </rPr>
      <t>unduplicated</t>
    </r>
    <r>
      <rPr>
        <sz val="10"/>
        <rFont val="Arial"/>
        <family val="0"/>
      </rPr>
      <t xml:space="preserve"> Employment Status, using the latest Employment Status entry for each student.  (This report differs from the Black Hole report, which reports duplicated placement data.)</t>
    </r>
  </si>
  <si>
    <r>
      <t xml:space="preserve">Unduplicated Graduates &amp; Placement </t>
    </r>
    <r>
      <rPr>
        <sz val="10"/>
        <rFont val="Arial"/>
        <family val="2"/>
      </rPr>
      <t xml:space="preserve">. . . . . . . . . . . . . . . . . . . . . . . . . . </t>
    </r>
  </si>
  <si>
    <r>
      <t xml:space="preserve">Graduates, Awards Conferred, and Placement  </t>
    </r>
    <r>
      <rPr>
        <sz val="10"/>
        <rFont val="Arial"/>
        <family val="2"/>
      </rPr>
      <t>. . . . . . . . . . . . . . . . .</t>
    </r>
  </si>
  <si>
    <t xml:space="preserve">FY 2007
Undup.
Grads </t>
  </si>
  <si>
    <t>Unduplicated Placement (based on latest employment status of each graduate)</t>
  </si>
  <si>
    <t>FY 2007
Undup
Grads</t>
  </si>
  <si>
    <t>FY 2007
Awards
Conferred</t>
  </si>
  <si>
    <t>DTAE Data Center; Report #CR164; 9/18/2007</t>
  </si>
  <si>
    <t>DTAE Data Center; Report #Post499; 09/18/07</t>
  </si>
  <si>
    <t>Data Center; 09/18/07</t>
  </si>
  <si>
    <t>Report Date: 9/18/2007</t>
  </si>
  <si>
    <t>FY 2007 Unduplicated Graduates &amp; Placement</t>
  </si>
  <si>
    <t xml:space="preserve">FY 2007 Graduates, Awards Conferred,  and Placement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</si>
</sst>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_);_(* \(#,##0.0\);_(* &quot;-&quot;?_);_(@_)"/>
    <numFmt numFmtId="176" formatCode="0.0"/>
    <numFmt numFmtId="177" formatCode="#,##0.0"/>
    <numFmt numFmtId="178" formatCode="#,##0.000"/>
    <numFmt numFmtId="179" formatCode="_(* #,##0.00_);_(* \(#,##0.00\);_(* &quot;-&quot;?_);_(@_)"/>
    <numFmt numFmtId="180" formatCode="_(* #,##0.000_);_(* \(#,##0.000\);_(* &quot;-&quot;?_);_(@_)"/>
    <numFmt numFmtId="181" formatCode="&quot;$&quot;#,##0.0"/>
    <numFmt numFmtId="182" formatCode="#,##0.0_);\(#,##0.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56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6"/>
      <color indexed="56"/>
      <name val="Arial"/>
      <family val="2"/>
    </font>
    <font>
      <sz val="16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9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b/>
      <u val="single"/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9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4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4" fontId="1" fillId="0" borderId="2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9" xfId="0" applyBorder="1" applyAlignment="1">
      <alignment wrapText="1"/>
    </xf>
    <xf numFmtId="14" fontId="1" fillId="34" borderId="21" xfId="0" applyNumberFormat="1" applyFont="1" applyFill="1" applyBorder="1" applyAlignment="1">
      <alignment horizontal="center" wrapText="1"/>
    </xf>
    <xf numFmtId="14" fontId="1" fillId="0" borderId="22" xfId="0" applyNumberFormat="1" applyFont="1" applyFill="1" applyBorder="1" applyAlignment="1">
      <alignment horizontal="center" wrapText="1"/>
    </xf>
    <xf numFmtId="14" fontId="1" fillId="34" borderId="20" xfId="0" applyNumberFormat="1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1" fillId="0" borderId="18" xfId="0" applyFont="1" applyBorder="1" applyAlignment="1">
      <alignment horizontal="left"/>
    </xf>
    <xf numFmtId="3" fontId="1" fillId="0" borderId="17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33" borderId="26" xfId="0" applyNumberFormat="1" applyFon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0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 wrapText="1"/>
    </xf>
    <xf numFmtId="3" fontId="0" fillId="0" borderId="23" xfId="0" applyNumberFormat="1" applyBorder="1" applyAlignment="1">
      <alignment/>
    </xf>
    <xf numFmtId="166" fontId="0" fillId="0" borderId="29" xfId="59" applyNumberFormat="1" applyBorder="1" applyAlignment="1">
      <alignment/>
    </xf>
    <xf numFmtId="166" fontId="0" fillId="0" borderId="12" xfId="59" applyNumberFormat="1" applyFont="1" applyBorder="1" applyAlignment="1">
      <alignment/>
    </xf>
    <xf numFmtId="43" fontId="0" fillId="0" borderId="0" xfId="42" applyAlignment="1">
      <alignment/>
    </xf>
    <xf numFmtId="166" fontId="0" fillId="0" borderId="0" xfId="0" applyNumberFormat="1" applyAlignment="1">
      <alignment/>
    </xf>
    <xf numFmtId="166" fontId="0" fillId="0" borderId="15" xfId="59" applyNumberFormat="1" applyFont="1" applyBorder="1" applyAlignment="1">
      <alignment/>
    </xf>
    <xf numFmtId="0" fontId="0" fillId="0" borderId="24" xfId="0" applyFont="1" applyBorder="1" applyAlignment="1">
      <alignment/>
    </xf>
    <xf numFmtId="166" fontId="0" fillId="0" borderId="30" xfId="59" applyNumberFormat="1" applyBorder="1" applyAlignment="1">
      <alignment/>
    </xf>
    <xf numFmtId="0" fontId="1" fillId="0" borderId="31" xfId="0" applyFont="1" applyBorder="1" applyAlignment="1">
      <alignment/>
    </xf>
    <xf numFmtId="3" fontId="1" fillId="0" borderId="16" xfId="42" applyNumberFormat="1" applyFont="1" applyBorder="1" applyAlignment="1">
      <alignment/>
    </xf>
    <xf numFmtId="3" fontId="1" fillId="0" borderId="17" xfId="42" applyNumberFormat="1" applyFont="1" applyBorder="1" applyAlignment="1">
      <alignment/>
    </xf>
    <xf numFmtId="3" fontId="1" fillId="0" borderId="18" xfId="42" applyNumberFormat="1" applyFont="1" applyBorder="1" applyAlignment="1">
      <alignment/>
    </xf>
    <xf numFmtId="166" fontId="1" fillId="0" borderId="32" xfId="59" applyNumberFormat="1" applyFont="1" applyBorder="1" applyAlignment="1">
      <alignment/>
    </xf>
    <xf numFmtId="166" fontId="1" fillId="0" borderId="17" xfId="59" applyNumberFormat="1" applyFont="1" applyBorder="1" applyAlignment="1">
      <alignment/>
    </xf>
    <xf numFmtId="166" fontId="0" fillId="0" borderId="33" xfId="59" applyNumberFormat="1" applyBorder="1" applyAlignment="1">
      <alignment/>
    </xf>
    <xf numFmtId="166" fontId="0" fillId="0" borderId="34" xfId="59" applyNumberFormat="1" applyFont="1" applyBorder="1" applyAlignment="1">
      <alignment/>
    </xf>
    <xf numFmtId="166" fontId="0" fillId="0" borderId="29" xfId="59" applyNumberFormat="1" applyFont="1" applyBorder="1" applyAlignment="1">
      <alignment horizontal="right"/>
    </xf>
    <xf numFmtId="166" fontId="0" fillId="0" borderId="15" xfId="59" applyNumberFormat="1" applyFont="1" applyBorder="1" applyAlignment="1">
      <alignment horizontal="right"/>
    </xf>
    <xf numFmtId="3" fontId="0" fillId="0" borderId="25" xfId="0" applyNumberFormat="1" applyFont="1" applyBorder="1" applyAlignment="1">
      <alignment/>
    </xf>
    <xf numFmtId="166" fontId="0" fillId="0" borderId="30" xfId="59" applyNumberFormat="1" applyFont="1" applyBorder="1" applyAlignment="1">
      <alignment horizontal="right"/>
    </xf>
    <xf numFmtId="166" fontId="0" fillId="0" borderId="35" xfId="59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1" fillId="0" borderId="19" xfId="0" applyFont="1" applyBorder="1" applyAlignment="1">
      <alignment horizontal="center" vertical="top"/>
    </xf>
    <xf numFmtId="0" fontId="19" fillId="0" borderId="0" xfId="0" applyFont="1" applyFill="1" applyAlignment="1">
      <alignment/>
    </xf>
    <xf numFmtId="0" fontId="11" fillId="0" borderId="36" xfId="0" applyFont="1" applyBorder="1" applyAlignment="1">
      <alignment horizontal="left" vertical="center"/>
    </xf>
    <xf numFmtId="0" fontId="15" fillId="0" borderId="19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14" xfId="0" applyNumberFormat="1" applyFont="1" applyFill="1" applyBorder="1" applyAlignment="1">
      <alignment horizontal="center" wrapText="1"/>
    </xf>
    <xf numFmtId="14" fontId="1" fillId="0" borderId="21" xfId="0" applyNumberFormat="1" applyFont="1" applyFill="1" applyBorder="1" applyAlignment="1">
      <alignment horizontal="center" wrapText="1"/>
    </xf>
    <xf numFmtId="0" fontId="1" fillId="0" borderId="24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166" fontId="0" fillId="0" borderId="15" xfId="59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4" xfId="0" applyNumberFormat="1" applyFill="1" applyBorder="1" applyAlignment="1">
      <alignment/>
    </xf>
    <xf numFmtId="3" fontId="0" fillId="35" borderId="15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/>
    </xf>
    <xf numFmtId="166" fontId="0" fillId="35" borderId="29" xfId="59" applyNumberFormat="1" applyFill="1" applyBorder="1" applyAlignment="1">
      <alignment/>
    </xf>
    <xf numFmtId="166" fontId="0" fillId="35" borderId="15" xfId="59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.421875" style="0" customWidth="1"/>
    <col min="8" max="8" width="22.8515625" style="0" customWidth="1"/>
    <col min="9" max="9" width="4.421875" style="32" customWidth="1"/>
  </cols>
  <sheetData>
    <row r="1" ht="12.75">
      <c r="A1" s="31" t="s">
        <v>47</v>
      </c>
    </row>
    <row r="2" spans="1:9" ht="12.75" customHeight="1">
      <c r="A2" s="33" t="s">
        <v>52</v>
      </c>
      <c r="B2" s="34"/>
      <c r="C2" s="34"/>
      <c r="D2" s="34"/>
      <c r="E2" s="34"/>
      <c r="F2" s="34"/>
      <c r="G2" s="34"/>
      <c r="H2" s="26"/>
      <c r="I2" s="35"/>
    </row>
    <row r="3" spans="1:9" ht="13.5" thickBot="1">
      <c r="A3" s="36"/>
      <c r="B3" s="36"/>
      <c r="C3" s="36"/>
      <c r="D3" s="36"/>
      <c r="E3" s="36"/>
      <c r="F3" s="26"/>
      <c r="G3" s="26"/>
      <c r="H3" s="26"/>
      <c r="I3" s="35"/>
    </row>
    <row r="4" spans="1:9" ht="30" customHeight="1" thickBot="1" thickTop="1">
      <c r="A4" s="108" t="s">
        <v>46</v>
      </c>
      <c r="B4" s="108"/>
      <c r="C4" s="108"/>
      <c r="D4" s="108"/>
      <c r="E4" s="108"/>
      <c r="F4" s="108"/>
      <c r="G4" s="108"/>
      <c r="H4" s="108"/>
      <c r="I4" s="108"/>
    </row>
    <row r="5" spans="1:9" ht="13.5" thickTop="1">
      <c r="A5" s="26"/>
      <c r="B5" s="26"/>
      <c r="C5" s="26"/>
      <c r="D5" s="26"/>
      <c r="E5" s="26"/>
      <c r="F5" s="26"/>
      <c r="G5" s="26"/>
      <c r="H5" s="26"/>
      <c r="I5" s="35"/>
    </row>
    <row r="6" spans="1:9" ht="20.25">
      <c r="A6" s="110" t="s">
        <v>53</v>
      </c>
      <c r="B6" s="110"/>
      <c r="C6" s="110"/>
      <c r="D6" s="110"/>
      <c r="E6" s="110"/>
      <c r="F6" s="110"/>
      <c r="G6" s="110"/>
      <c r="H6" s="110"/>
      <c r="I6" s="110"/>
    </row>
    <row r="7" spans="1:9" ht="20.25">
      <c r="A7" s="110" t="s">
        <v>51</v>
      </c>
      <c r="B7" s="110"/>
      <c r="C7" s="110"/>
      <c r="D7" s="110"/>
      <c r="E7" s="110"/>
      <c r="F7" s="110"/>
      <c r="G7" s="110"/>
      <c r="H7" s="110"/>
      <c r="I7" s="110"/>
    </row>
    <row r="8" spans="1:9" ht="12.75">
      <c r="A8" s="26"/>
      <c r="B8" s="26"/>
      <c r="C8" s="26"/>
      <c r="D8" s="26"/>
      <c r="E8" s="26"/>
      <c r="F8" s="26"/>
      <c r="G8" s="26"/>
      <c r="H8" s="26"/>
      <c r="I8" s="35"/>
    </row>
    <row r="9" spans="1:9" ht="20.25">
      <c r="A9" s="111" t="s">
        <v>93</v>
      </c>
      <c r="B9" s="112"/>
      <c r="C9" s="112"/>
      <c r="D9" s="112"/>
      <c r="E9" s="112"/>
      <c r="F9" s="112"/>
      <c r="G9" s="112"/>
      <c r="H9" s="112"/>
      <c r="I9" s="112"/>
    </row>
    <row r="10" spans="1:9" ht="12.75">
      <c r="A10" s="26"/>
      <c r="B10" s="26"/>
      <c r="C10" s="26"/>
      <c r="D10" s="26"/>
      <c r="E10" s="26"/>
      <c r="F10" s="26"/>
      <c r="G10" s="26"/>
      <c r="H10" s="26"/>
      <c r="I10" s="35"/>
    </row>
    <row r="11" spans="1:9" ht="12.75">
      <c r="A11" s="25"/>
      <c r="B11" s="25"/>
      <c r="C11" s="25"/>
      <c r="D11" s="25"/>
      <c r="E11" s="25"/>
      <c r="F11" s="25"/>
      <c r="G11" s="25"/>
      <c r="H11" s="25"/>
      <c r="I11" s="35"/>
    </row>
    <row r="12" spans="1:9" ht="20.25" customHeight="1">
      <c r="A12" s="25"/>
      <c r="B12" s="25"/>
      <c r="C12" s="25"/>
      <c r="D12" s="25"/>
      <c r="E12" s="25"/>
      <c r="F12" s="25"/>
      <c r="G12" s="25"/>
      <c r="H12" s="25"/>
      <c r="I12" s="35"/>
    </row>
    <row r="13" spans="1:9" ht="20.25" customHeight="1">
      <c r="A13" s="25"/>
      <c r="B13" s="25"/>
      <c r="C13" s="37" t="s">
        <v>48</v>
      </c>
      <c r="D13" s="30"/>
      <c r="E13" s="30"/>
      <c r="F13" s="30"/>
      <c r="G13" s="30"/>
      <c r="H13" s="109" t="s">
        <v>49</v>
      </c>
      <c r="I13" s="109"/>
    </row>
    <row r="14" spans="1:9" ht="12.75">
      <c r="A14" s="25"/>
      <c r="B14" s="25"/>
      <c r="C14" s="25"/>
      <c r="D14" s="25"/>
      <c r="E14" s="25"/>
      <c r="F14" s="25"/>
      <c r="G14" s="25"/>
      <c r="H14" s="25"/>
      <c r="I14" s="35"/>
    </row>
    <row r="15" spans="1:9" ht="12.75">
      <c r="A15" s="25"/>
      <c r="B15" s="25"/>
      <c r="C15" s="38" t="s">
        <v>84</v>
      </c>
      <c r="D15" s="38"/>
      <c r="E15" s="38"/>
      <c r="F15" s="38"/>
      <c r="G15" s="38"/>
      <c r="H15" s="38"/>
      <c r="I15" s="39">
        <v>1</v>
      </c>
    </row>
    <row r="16" spans="1:9" ht="12.75">
      <c r="A16" s="25"/>
      <c r="B16" s="25"/>
      <c r="C16" s="38"/>
      <c r="D16" s="38"/>
      <c r="E16" s="38"/>
      <c r="F16" s="38"/>
      <c r="G16" s="38"/>
      <c r="H16" s="38"/>
      <c r="I16" s="39"/>
    </row>
    <row r="17" spans="1:9" ht="12.75">
      <c r="A17" s="25"/>
      <c r="B17" s="25"/>
      <c r="C17" s="38" t="s">
        <v>85</v>
      </c>
      <c r="D17" s="38"/>
      <c r="E17" s="38"/>
      <c r="F17" s="38"/>
      <c r="G17" s="38"/>
      <c r="H17" s="38"/>
      <c r="I17" s="39">
        <v>2</v>
      </c>
    </row>
    <row r="18" spans="1:9" ht="12.75">
      <c r="A18" s="25"/>
      <c r="B18" s="25"/>
      <c r="C18" s="38"/>
      <c r="D18" s="38"/>
      <c r="E18" s="38"/>
      <c r="F18" s="38"/>
      <c r="G18" s="38"/>
      <c r="H18" s="38"/>
      <c r="I18" s="39"/>
    </row>
    <row r="19" spans="1:9" ht="12.75">
      <c r="A19" s="25"/>
      <c r="B19" s="25"/>
      <c r="C19" s="38" t="s">
        <v>50</v>
      </c>
      <c r="D19" s="38"/>
      <c r="E19" s="38"/>
      <c r="F19" s="38"/>
      <c r="G19" s="38"/>
      <c r="H19" s="38"/>
      <c r="I19" s="39">
        <v>3</v>
      </c>
    </row>
    <row r="20" spans="1:9" ht="12.75">
      <c r="A20" s="25"/>
      <c r="B20" s="25"/>
      <c r="C20" s="25"/>
      <c r="D20" s="25"/>
      <c r="E20" s="25"/>
      <c r="F20" s="25"/>
      <c r="G20" s="25"/>
      <c r="H20" s="25"/>
      <c r="I20" s="35"/>
    </row>
    <row r="21" spans="1:9" ht="12.75">
      <c r="A21" s="25"/>
      <c r="B21" s="25"/>
      <c r="C21" s="25"/>
      <c r="D21" s="25"/>
      <c r="E21" s="25"/>
      <c r="F21" s="25"/>
      <c r="G21" s="25"/>
      <c r="H21" s="25"/>
      <c r="I21" s="35"/>
    </row>
    <row r="22" spans="1:9" ht="20.25" customHeight="1">
      <c r="A22" s="25"/>
      <c r="B22" s="25"/>
      <c r="C22" s="25"/>
      <c r="D22" s="25"/>
      <c r="E22" s="25"/>
      <c r="F22" s="25"/>
      <c r="G22" s="25"/>
      <c r="H22" s="25"/>
      <c r="I22" s="35"/>
    </row>
    <row r="23" spans="1:9" ht="12.75">
      <c r="A23" s="25"/>
      <c r="B23" s="25"/>
      <c r="C23" s="25"/>
      <c r="D23" s="25"/>
      <c r="E23" s="25"/>
      <c r="F23" s="25"/>
      <c r="G23" s="25"/>
      <c r="H23" s="25"/>
      <c r="I23" s="35"/>
    </row>
    <row r="24" spans="1:9" ht="12.75">
      <c r="A24" s="25"/>
      <c r="B24" s="25"/>
      <c r="C24" s="25"/>
      <c r="D24" s="25"/>
      <c r="E24" s="25"/>
      <c r="F24" s="25"/>
      <c r="G24" s="25"/>
      <c r="H24" s="25"/>
      <c r="I24" s="35"/>
    </row>
    <row r="25" spans="1:9" ht="12.75">
      <c r="A25" s="25"/>
      <c r="B25" s="25"/>
      <c r="C25" s="25"/>
      <c r="D25" s="25"/>
      <c r="E25" s="25"/>
      <c r="F25" s="25"/>
      <c r="G25" s="25"/>
      <c r="H25" s="25"/>
      <c r="I25" s="35"/>
    </row>
    <row r="26" spans="1:9" ht="12.75">
      <c r="A26" s="25"/>
      <c r="B26" s="25"/>
      <c r="C26" s="25"/>
      <c r="D26" s="25"/>
      <c r="E26" s="25"/>
      <c r="F26" s="25"/>
      <c r="G26" s="25"/>
      <c r="H26" s="25"/>
      <c r="I26" s="35"/>
    </row>
    <row r="27" spans="1:9" ht="12.75">
      <c r="A27" s="25"/>
      <c r="B27" s="25"/>
      <c r="C27" s="25"/>
      <c r="D27" s="25"/>
      <c r="E27" s="25"/>
      <c r="F27" s="25"/>
      <c r="G27" s="25"/>
      <c r="H27" s="25"/>
      <c r="I27" s="35"/>
    </row>
    <row r="28" spans="1:9" ht="12.75">
      <c r="A28" s="25"/>
      <c r="B28" s="25"/>
      <c r="C28" s="25"/>
      <c r="D28" s="25"/>
      <c r="E28" s="25"/>
      <c r="F28" s="25"/>
      <c r="G28" s="25"/>
      <c r="H28" s="25"/>
      <c r="I28" s="35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35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35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35"/>
    </row>
    <row r="32" spans="1:9" ht="12.75">
      <c r="A32" s="25"/>
      <c r="B32" s="25"/>
      <c r="C32" s="25"/>
      <c r="D32" s="25"/>
      <c r="E32" s="25"/>
      <c r="F32" s="25"/>
      <c r="G32" s="25"/>
      <c r="H32" s="25"/>
      <c r="I32" s="35"/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35"/>
    </row>
    <row r="34" spans="1:9" ht="12.75">
      <c r="A34" s="25"/>
      <c r="B34" s="25"/>
      <c r="C34" s="25"/>
      <c r="D34" s="25"/>
      <c r="E34" s="25"/>
      <c r="F34" s="25"/>
      <c r="G34" s="25"/>
      <c r="H34" s="25"/>
      <c r="I34" s="35"/>
    </row>
    <row r="35" spans="1:9" ht="12.75">
      <c r="A35" s="25"/>
      <c r="B35" s="25"/>
      <c r="C35" s="25"/>
      <c r="D35" s="25"/>
      <c r="E35" s="25"/>
      <c r="F35" s="25"/>
      <c r="G35" s="25"/>
      <c r="H35" s="25"/>
      <c r="I35" s="35"/>
    </row>
    <row r="36" spans="1:9" ht="12.75">
      <c r="A36" s="25"/>
      <c r="B36" s="25"/>
      <c r="C36" s="25"/>
      <c r="D36" s="25"/>
      <c r="E36" s="25"/>
      <c r="F36" s="25"/>
      <c r="G36" s="25"/>
      <c r="H36" s="25"/>
      <c r="I36" s="35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3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35"/>
    </row>
    <row r="39" spans="1:9" ht="12.75">
      <c r="A39" s="25"/>
      <c r="B39" s="25"/>
      <c r="C39" s="25"/>
      <c r="D39" s="25"/>
      <c r="E39" s="25"/>
      <c r="F39" s="25"/>
      <c r="G39" s="25"/>
      <c r="H39" s="25"/>
      <c r="I39" s="35"/>
    </row>
    <row r="40" spans="1:9" ht="12.75">
      <c r="A40" s="25"/>
      <c r="B40" s="25"/>
      <c r="C40" s="25"/>
      <c r="D40" s="25"/>
      <c r="E40" s="25"/>
      <c r="F40" s="25"/>
      <c r="G40" s="25"/>
      <c r="H40" s="25"/>
      <c r="I40" s="35"/>
    </row>
    <row r="41" spans="1:9" ht="12.75">
      <c r="A41" s="25"/>
      <c r="B41" s="25"/>
      <c r="C41" s="25"/>
      <c r="D41" s="25"/>
      <c r="E41" s="25"/>
      <c r="F41" s="25"/>
      <c r="G41" s="25"/>
      <c r="H41" s="25"/>
      <c r="I41" s="35"/>
    </row>
    <row r="42" spans="1:9" ht="12.75">
      <c r="A42" s="25"/>
      <c r="B42" s="25"/>
      <c r="C42" s="25"/>
      <c r="D42" s="25"/>
      <c r="E42" s="25"/>
      <c r="F42" s="25"/>
      <c r="G42" s="25"/>
      <c r="H42" s="25"/>
      <c r="I42" s="35"/>
    </row>
  </sheetData>
  <sheetProtection/>
  <mergeCells count="5">
    <mergeCell ref="A4:I4"/>
    <mergeCell ref="H13:I13"/>
    <mergeCell ref="A7:I7"/>
    <mergeCell ref="A6:I6"/>
    <mergeCell ref="A9:I9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zoomScalePageLayoutView="0" workbookViewId="0" topLeftCell="A7">
      <selection activeCell="A30" sqref="A30:P30"/>
    </sheetView>
  </sheetViews>
  <sheetFormatPr defaultColWidth="9.140625" defaultRowHeight="12.75"/>
  <cols>
    <col min="1" max="1" width="17.7109375" style="0" customWidth="1"/>
    <col min="2" max="2" width="8.7109375" style="0" customWidth="1"/>
    <col min="3" max="3" width="7.00390625" style="0" customWidth="1"/>
    <col min="4" max="4" width="7.00390625" style="0" bestFit="1" customWidth="1"/>
    <col min="5" max="5" width="8.28125" style="0" customWidth="1"/>
    <col min="6" max="6" width="9.8515625" style="104" customWidth="1"/>
    <col min="7" max="7" width="8.28125" style="0" customWidth="1"/>
    <col min="8" max="8" width="9.57421875" style="0" customWidth="1"/>
    <col min="9" max="9" width="9.8515625" style="0" customWidth="1"/>
    <col min="10" max="10" width="5.8515625" style="0" customWidth="1"/>
    <col min="11" max="11" width="6.28125" style="104" bestFit="1" customWidth="1"/>
    <col min="12" max="12" width="7.421875" style="104" customWidth="1"/>
    <col min="13" max="13" width="7.7109375" style="104" bestFit="1" customWidth="1"/>
    <col min="14" max="14" width="8.57421875" style="104" customWidth="1"/>
    <col min="15" max="15" width="7.28125" style="0" bestFit="1" customWidth="1"/>
    <col min="16" max="16" width="8.57421875" style="21" customWidth="1"/>
  </cols>
  <sheetData>
    <row r="1" spans="1:16" ht="12.75">
      <c r="A1" s="72" t="s">
        <v>90</v>
      </c>
      <c r="B1" s="73"/>
      <c r="C1" s="73"/>
      <c r="D1" s="73"/>
      <c r="E1" s="73"/>
      <c r="F1" s="107"/>
      <c r="N1" s="105"/>
      <c r="P1" s="74"/>
    </row>
    <row r="2" spans="1:16" ht="12.75">
      <c r="A2" s="113" t="s">
        <v>46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2.75">
      <c r="A3" s="121" t="s">
        <v>94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12.75">
      <c r="A4" s="75"/>
      <c r="B4" s="76"/>
      <c r="C4" s="76"/>
      <c r="D4" s="76"/>
      <c r="E4" s="76"/>
      <c r="F4" s="106"/>
      <c r="G4" s="76"/>
      <c r="H4" s="76"/>
      <c r="I4" s="76"/>
      <c r="J4" s="76"/>
      <c r="K4" s="106"/>
      <c r="L4" s="106"/>
      <c r="M4" s="106"/>
      <c r="N4" s="106"/>
      <c r="O4" s="76"/>
      <c r="P4" s="76"/>
    </row>
    <row r="5" spans="1:16" ht="12.75">
      <c r="A5" s="117" t="s">
        <v>0</v>
      </c>
      <c r="B5" s="115" t="s">
        <v>86</v>
      </c>
      <c r="C5" s="119" t="s">
        <v>87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ht="43.5" customHeight="1" thickBot="1">
      <c r="A6" s="118"/>
      <c r="B6" s="116"/>
      <c r="C6" s="77" t="s">
        <v>56</v>
      </c>
      <c r="D6" s="47" t="s">
        <v>68</v>
      </c>
      <c r="E6" s="47" t="s">
        <v>69</v>
      </c>
      <c r="F6" s="47" t="s">
        <v>70</v>
      </c>
      <c r="G6" s="47" t="s">
        <v>60</v>
      </c>
      <c r="H6" s="47" t="s">
        <v>61</v>
      </c>
      <c r="I6" s="47" t="s">
        <v>71</v>
      </c>
      <c r="J6" s="47" t="s">
        <v>72</v>
      </c>
      <c r="K6" s="47" t="s">
        <v>64</v>
      </c>
      <c r="L6" s="47" t="s">
        <v>65</v>
      </c>
      <c r="M6" s="47" t="s">
        <v>66</v>
      </c>
      <c r="N6" s="48" t="s">
        <v>67</v>
      </c>
      <c r="O6" s="78" t="s">
        <v>73</v>
      </c>
      <c r="P6" s="79" t="s">
        <v>74</v>
      </c>
    </row>
    <row r="7" spans="1:19" ht="13.5" customHeight="1" thickTop="1">
      <c r="A7" s="1" t="s">
        <v>1</v>
      </c>
      <c r="B7" s="80">
        <v>1156</v>
      </c>
      <c r="C7" s="16">
        <v>431</v>
      </c>
      <c r="D7" s="17">
        <v>2</v>
      </c>
      <c r="E7" s="17">
        <v>211</v>
      </c>
      <c r="F7" s="4">
        <v>66</v>
      </c>
      <c r="G7" s="17">
        <v>129</v>
      </c>
      <c r="H7" s="17">
        <v>75</v>
      </c>
      <c r="I7" s="17">
        <v>43</v>
      </c>
      <c r="J7" s="17">
        <v>180</v>
      </c>
      <c r="K7" s="4">
        <v>6</v>
      </c>
      <c r="L7" s="4">
        <v>13</v>
      </c>
      <c r="M7" s="4">
        <v>0</v>
      </c>
      <c r="N7" s="135">
        <v>0</v>
      </c>
      <c r="O7" s="81">
        <f aca="true" t="shared" si="0" ref="O7:O47">(C7+D7+E7+G7+H7)/(B7-I7-J7-L7)</f>
        <v>0.9217391304347826</v>
      </c>
      <c r="P7" s="82">
        <f aca="true" t="shared" si="1" ref="P7:P47">(C7+D7+E7+F7+G7+H7+I7+J7)/(C7+D7+E7+F7+G7+H7+I7+J7+K7)</f>
        <v>0.994750656167979</v>
      </c>
      <c r="Q7" s="83"/>
      <c r="R7" s="84"/>
      <c r="S7" s="5"/>
    </row>
    <row r="8" spans="1:19" ht="13.5" customHeight="1">
      <c r="A8" s="6" t="s">
        <v>2</v>
      </c>
      <c r="B8" s="12">
        <v>653</v>
      </c>
      <c r="C8" s="13">
        <v>278</v>
      </c>
      <c r="D8" s="14">
        <v>2</v>
      </c>
      <c r="E8" s="14">
        <v>56</v>
      </c>
      <c r="F8" s="8">
        <v>56</v>
      </c>
      <c r="G8" s="14">
        <v>20</v>
      </c>
      <c r="H8" s="14">
        <v>3</v>
      </c>
      <c r="I8" s="14">
        <v>8</v>
      </c>
      <c r="J8" s="14">
        <v>88</v>
      </c>
      <c r="K8" s="8">
        <v>11</v>
      </c>
      <c r="L8" s="8">
        <v>131</v>
      </c>
      <c r="M8" s="8">
        <v>0</v>
      </c>
      <c r="N8" s="7">
        <v>0</v>
      </c>
      <c r="O8" s="81">
        <f t="shared" si="0"/>
        <v>0.8427230046948356</v>
      </c>
      <c r="P8" s="85">
        <f t="shared" si="1"/>
        <v>0.9789272030651341</v>
      </c>
      <c r="Q8" s="83"/>
      <c r="R8" s="84"/>
      <c r="S8" s="5"/>
    </row>
    <row r="9" spans="1:19" ht="13.5" customHeight="1">
      <c r="A9" s="6" t="s">
        <v>3</v>
      </c>
      <c r="B9" s="12">
        <v>274</v>
      </c>
      <c r="C9" s="13">
        <v>153</v>
      </c>
      <c r="D9" s="14">
        <v>0</v>
      </c>
      <c r="E9" s="14">
        <v>37</v>
      </c>
      <c r="F9" s="8">
        <v>10</v>
      </c>
      <c r="G9" s="14">
        <v>14</v>
      </c>
      <c r="H9" s="14">
        <v>2</v>
      </c>
      <c r="I9" s="14">
        <v>0</v>
      </c>
      <c r="J9" s="14">
        <v>56</v>
      </c>
      <c r="K9" s="8">
        <v>2</v>
      </c>
      <c r="L9" s="8">
        <v>0</v>
      </c>
      <c r="M9" s="8">
        <v>0</v>
      </c>
      <c r="N9" s="7">
        <v>0</v>
      </c>
      <c r="O9" s="81">
        <f t="shared" si="0"/>
        <v>0.944954128440367</v>
      </c>
      <c r="P9" s="85">
        <f t="shared" si="1"/>
        <v>0.9927007299270073</v>
      </c>
      <c r="Q9" s="83"/>
      <c r="R9" s="84"/>
      <c r="S9" s="5"/>
    </row>
    <row r="10" spans="1:19" ht="13.5" customHeight="1">
      <c r="A10" s="6" t="s">
        <v>4</v>
      </c>
      <c r="B10" s="12">
        <v>959</v>
      </c>
      <c r="C10" s="13">
        <v>545</v>
      </c>
      <c r="D10" s="14">
        <v>3</v>
      </c>
      <c r="E10" s="14">
        <v>45</v>
      </c>
      <c r="F10" s="8">
        <v>57</v>
      </c>
      <c r="G10" s="14">
        <v>20</v>
      </c>
      <c r="H10" s="14">
        <v>2</v>
      </c>
      <c r="I10" s="14">
        <v>11</v>
      </c>
      <c r="J10" s="14">
        <v>235</v>
      </c>
      <c r="K10" s="8">
        <v>15</v>
      </c>
      <c r="L10" s="8">
        <v>26</v>
      </c>
      <c r="M10" s="8">
        <v>0</v>
      </c>
      <c r="N10" s="7">
        <v>0</v>
      </c>
      <c r="O10" s="81">
        <f t="shared" si="0"/>
        <v>0.8951965065502183</v>
      </c>
      <c r="P10" s="85">
        <f t="shared" si="1"/>
        <v>0.9839228295819936</v>
      </c>
      <c r="Q10" s="83"/>
      <c r="R10" s="84"/>
      <c r="S10" s="5"/>
    </row>
    <row r="11" spans="1:19" ht="13.5" customHeight="1">
      <c r="A11" s="6" t="s">
        <v>5</v>
      </c>
      <c r="B11" s="12">
        <v>998</v>
      </c>
      <c r="C11" s="13">
        <v>399</v>
      </c>
      <c r="D11" s="14">
        <v>0</v>
      </c>
      <c r="E11" s="14">
        <v>140</v>
      </c>
      <c r="F11" s="8">
        <v>207</v>
      </c>
      <c r="G11" s="14">
        <v>22</v>
      </c>
      <c r="H11" s="14">
        <v>6</v>
      </c>
      <c r="I11" s="14">
        <v>20</v>
      </c>
      <c r="J11" s="14">
        <v>91</v>
      </c>
      <c r="K11" s="8">
        <v>16</v>
      </c>
      <c r="L11" s="8">
        <v>76</v>
      </c>
      <c r="M11" s="8">
        <v>0</v>
      </c>
      <c r="N11" s="7">
        <v>21</v>
      </c>
      <c r="O11" s="81">
        <f t="shared" si="0"/>
        <v>0.6991368680641183</v>
      </c>
      <c r="P11" s="85">
        <f t="shared" si="1"/>
        <v>0.9822419533851277</v>
      </c>
      <c r="Q11" s="83"/>
      <c r="R11" s="84"/>
      <c r="S11" s="5"/>
    </row>
    <row r="12" spans="1:19" ht="13.5" customHeight="1">
      <c r="A12" s="6" t="s">
        <v>6</v>
      </c>
      <c r="B12" s="12">
        <v>1416</v>
      </c>
      <c r="C12" s="13">
        <v>691</v>
      </c>
      <c r="D12" s="14">
        <v>8</v>
      </c>
      <c r="E12" s="14">
        <v>72</v>
      </c>
      <c r="F12" s="8">
        <v>102</v>
      </c>
      <c r="G12" s="14">
        <v>74</v>
      </c>
      <c r="H12" s="14">
        <v>17</v>
      </c>
      <c r="I12" s="14">
        <v>28</v>
      </c>
      <c r="J12" s="14">
        <v>347</v>
      </c>
      <c r="K12" s="8">
        <v>17</v>
      </c>
      <c r="L12" s="8">
        <v>58</v>
      </c>
      <c r="M12" s="8">
        <v>2</v>
      </c>
      <c r="N12" s="7">
        <v>0</v>
      </c>
      <c r="O12" s="81">
        <f t="shared" si="0"/>
        <v>0.8769074262461851</v>
      </c>
      <c r="P12" s="85">
        <f t="shared" si="1"/>
        <v>0.9874631268436578</v>
      </c>
      <c r="Q12" s="83"/>
      <c r="R12" s="84"/>
      <c r="S12" s="5"/>
    </row>
    <row r="13" spans="1:19" ht="13.5" customHeight="1">
      <c r="A13" s="6" t="s">
        <v>7</v>
      </c>
      <c r="B13" s="12">
        <v>1288</v>
      </c>
      <c r="C13" s="13">
        <v>446</v>
      </c>
      <c r="D13" s="14">
        <v>1</v>
      </c>
      <c r="E13" s="14">
        <v>288</v>
      </c>
      <c r="F13" s="8">
        <v>79</v>
      </c>
      <c r="G13" s="14">
        <v>153</v>
      </c>
      <c r="H13" s="14">
        <v>121</v>
      </c>
      <c r="I13" s="14">
        <v>44</v>
      </c>
      <c r="J13" s="14">
        <v>50</v>
      </c>
      <c r="K13" s="8">
        <v>24</v>
      </c>
      <c r="L13" s="8">
        <v>82</v>
      </c>
      <c r="M13" s="8">
        <v>0</v>
      </c>
      <c r="N13" s="7">
        <v>0</v>
      </c>
      <c r="O13" s="81">
        <f t="shared" si="0"/>
        <v>0.9073741007194245</v>
      </c>
      <c r="P13" s="85">
        <f t="shared" si="1"/>
        <v>0.9800995024875622</v>
      </c>
      <c r="Q13" s="83"/>
      <c r="R13" s="84"/>
      <c r="S13" s="5"/>
    </row>
    <row r="14" spans="1:19" ht="13.5" customHeight="1">
      <c r="A14" s="6" t="s">
        <v>8</v>
      </c>
      <c r="B14" s="12">
        <v>924</v>
      </c>
      <c r="C14" s="13">
        <v>284</v>
      </c>
      <c r="D14" s="14">
        <v>0</v>
      </c>
      <c r="E14" s="14">
        <v>94</v>
      </c>
      <c r="F14" s="8">
        <v>79</v>
      </c>
      <c r="G14" s="14">
        <v>130</v>
      </c>
      <c r="H14" s="14">
        <v>46</v>
      </c>
      <c r="I14" s="14">
        <v>42</v>
      </c>
      <c r="J14" s="14">
        <v>202</v>
      </c>
      <c r="K14" s="8">
        <v>21</v>
      </c>
      <c r="L14" s="8">
        <v>26</v>
      </c>
      <c r="M14" s="8">
        <v>0</v>
      </c>
      <c r="N14" s="7">
        <v>0</v>
      </c>
      <c r="O14" s="81">
        <f t="shared" si="0"/>
        <v>0.8470948012232415</v>
      </c>
      <c r="P14" s="85">
        <f t="shared" si="1"/>
        <v>0.9766146993318485</v>
      </c>
      <c r="Q14" s="83"/>
      <c r="R14" s="84"/>
      <c r="S14" s="5"/>
    </row>
    <row r="15" spans="1:19" ht="13.5" customHeight="1">
      <c r="A15" s="6" t="s">
        <v>9</v>
      </c>
      <c r="B15" s="12">
        <v>1026</v>
      </c>
      <c r="C15" s="13">
        <v>536</v>
      </c>
      <c r="D15" s="14">
        <v>11</v>
      </c>
      <c r="E15" s="14">
        <v>183</v>
      </c>
      <c r="F15" s="8">
        <v>33</v>
      </c>
      <c r="G15" s="14">
        <v>54</v>
      </c>
      <c r="H15" s="14">
        <v>19</v>
      </c>
      <c r="I15" s="14">
        <v>17</v>
      </c>
      <c r="J15" s="14">
        <v>157</v>
      </c>
      <c r="K15" s="8">
        <v>14</v>
      </c>
      <c r="L15" s="8">
        <v>2</v>
      </c>
      <c r="M15" s="8">
        <v>0</v>
      </c>
      <c r="N15" s="7">
        <v>0</v>
      </c>
      <c r="O15" s="81">
        <f t="shared" si="0"/>
        <v>0.9447058823529412</v>
      </c>
      <c r="P15" s="85">
        <f t="shared" si="1"/>
        <v>0.986328125</v>
      </c>
      <c r="Q15" s="83"/>
      <c r="R15" s="84"/>
      <c r="S15" s="5"/>
    </row>
    <row r="16" spans="1:19" ht="13.5" customHeight="1">
      <c r="A16" s="6" t="s">
        <v>10</v>
      </c>
      <c r="B16" s="12">
        <v>781</v>
      </c>
      <c r="C16" s="13">
        <v>420</v>
      </c>
      <c r="D16" s="14">
        <v>1</v>
      </c>
      <c r="E16" s="14">
        <v>76</v>
      </c>
      <c r="F16" s="8">
        <v>52</v>
      </c>
      <c r="G16" s="14">
        <v>40</v>
      </c>
      <c r="H16" s="14">
        <v>11</v>
      </c>
      <c r="I16" s="14">
        <v>5</v>
      </c>
      <c r="J16" s="14">
        <v>129</v>
      </c>
      <c r="K16" s="8">
        <v>8</v>
      </c>
      <c r="L16" s="8">
        <v>31</v>
      </c>
      <c r="M16" s="8">
        <v>1</v>
      </c>
      <c r="N16" s="7">
        <v>7</v>
      </c>
      <c r="O16" s="81">
        <f t="shared" si="0"/>
        <v>0.8896103896103896</v>
      </c>
      <c r="P16" s="85">
        <f t="shared" si="1"/>
        <v>0.9892183288409704</v>
      </c>
      <c r="Q16" s="83"/>
      <c r="R16" s="84"/>
      <c r="S16" s="5"/>
    </row>
    <row r="17" spans="1:19" ht="13.5" customHeight="1">
      <c r="A17" s="6" t="s">
        <v>11</v>
      </c>
      <c r="B17" s="12">
        <v>1200</v>
      </c>
      <c r="C17" s="13">
        <v>503</v>
      </c>
      <c r="D17" s="14">
        <v>1</v>
      </c>
      <c r="E17" s="14">
        <v>136</v>
      </c>
      <c r="F17" s="8">
        <v>82</v>
      </c>
      <c r="G17" s="14">
        <v>128</v>
      </c>
      <c r="H17" s="14">
        <v>78</v>
      </c>
      <c r="I17" s="14">
        <v>108</v>
      </c>
      <c r="J17" s="14">
        <v>126</v>
      </c>
      <c r="K17" s="8">
        <v>15</v>
      </c>
      <c r="L17" s="8">
        <v>16</v>
      </c>
      <c r="M17" s="8">
        <v>1</v>
      </c>
      <c r="N17" s="7">
        <v>6</v>
      </c>
      <c r="O17" s="81">
        <f t="shared" si="0"/>
        <v>0.8905263157894737</v>
      </c>
      <c r="P17" s="85">
        <f t="shared" si="1"/>
        <v>0.9872557349192863</v>
      </c>
      <c r="Q17" s="83"/>
      <c r="R17" s="84"/>
      <c r="S17" s="5"/>
    </row>
    <row r="18" spans="1:19" ht="13.5" customHeight="1">
      <c r="A18" s="6" t="s">
        <v>12</v>
      </c>
      <c r="B18" s="12">
        <v>449</v>
      </c>
      <c r="C18" s="13">
        <v>239</v>
      </c>
      <c r="D18" s="14">
        <v>2</v>
      </c>
      <c r="E18" s="14">
        <v>61</v>
      </c>
      <c r="F18" s="8">
        <v>22</v>
      </c>
      <c r="G18" s="14">
        <v>8</v>
      </c>
      <c r="H18" s="14">
        <v>10</v>
      </c>
      <c r="I18" s="14">
        <v>21</v>
      </c>
      <c r="J18" s="14">
        <v>46</v>
      </c>
      <c r="K18" s="8">
        <v>5</v>
      </c>
      <c r="L18" s="8">
        <v>35</v>
      </c>
      <c r="M18" s="8">
        <v>0</v>
      </c>
      <c r="N18" s="7">
        <v>0</v>
      </c>
      <c r="O18" s="81">
        <f t="shared" si="0"/>
        <v>0.9221902017291066</v>
      </c>
      <c r="P18" s="85">
        <f t="shared" si="1"/>
        <v>0.9879227053140096</v>
      </c>
      <c r="Q18" s="83"/>
      <c r="R18" s="84"/>
      <c r="S18" s="5"/>
    </row>
    <row r="19" spans="1:19" ht="13.5" customHeight="1">
      <c r="A19" s="6" t="s">
        <v>13</v>
      </c>
      <c r="B19" s="12">
        <v>561</v>
      </c>
      <c r="C19" s="13">
        <v>299</v>
      </c>
      <c r="D19" s="14">
        <v>0</v>
      </c>
      <c r="E19" s="14">
        <v>39</v>
      </c>
      <c r="F19" s="8">
        <v>54</v>
      </c>
      <c r="G19" s="14">
        <v>45</v>
      </c>
      <c r="H19" s="14">
        <v>10</v>
      </c>
      <c r="I19" s="14">
        <v>20</v>
      </c>
      <c r="J19" s="14">
        <v>67</v>
      </c>
      <c r="K19" s="8">
        <v>11</v>
      </c>
      <c r="L19" s="8">
        <v>14</v>
      </c>
      <c r="M19" s="8">
        <v>2</v>
      </c>
      <c r="N19" s="7">
        <v>0</v>
      </c>
      <c r="O19" s="81">
        <f t="shared" si="0"/>
        <v>0.8543478260869565</v>
      </c>
      <c r="P19" s="85">
        <f t="shared" si="1"/>
        <v>0.9798165137614679</v>
      </c>
      <c r="Q19" s="83"/>
      <c r="R19" s="84"/>
      <c r="S19" s="5"/>
    </row>
    <row r="20" spans="1:19" ht="13.5" customHeight="1">
      <c r="A20" s="6" t="s">
        <v>14</v>
      </c>
      <c r="B20" s="12">
        <v>120</v>
      </c>
      <c r="C20" s="13">
        <v>86</v>
      </c>
      <c r="D20" s="14">
        <v>0</v>
      </c>
      <c r="E20" s="14">
        <v>6</v>
      </c>
      <c r="F20" s="8">
        <v>13</v>
      </c>
      <c r="G20" s="14">
        <v>0</v>
      </c>
      <c r="H20" s="14">
        <v>0</v>
      </c>
      <c r="I20" s="14">
        <v>1</v>
      </c>
      <c r="J20" s="14">
        <v>11</v>
      </c>
      <c r="K20" s="8">
        <v>3</v>
      </c>
      <c r="L20" s="8">
        <v>0</v>
      </c>
      <c r="M20" s="8">
        <v>0</v>
      </c>
      <c r="N20" s="7">
        <v>0</v>
      </c>
      <c r="O20" s="81">
        <f t="shared" si="0"/>
        <v>0.8518518518518519</v>
      </c>
      <c r="P20" s="85">
        <f t="shared" si="1"/>
        <v>0.975</v>
      </c>
      <c r="Q20" s="83"/>
      <c r="R20" s="84"/>
      <c r="S20" s="5"/>
    </row>
    <row r="21" spans="1:19" ht="13.5" customHeight="1">
      <c r="A21" s="6" t="s">
        <v>15</v>
      </c>
      <c r="B21" s="12">
        <v>1142</v>
      </c>
      <c r="C21" s="13">
        <v>653</v>
      </c>
      <c r="D21" s="14">
        <v>2</v>
      </c>
      <c r="E21" s="14">
        <v>153</v>
      </c>
      <c r="F21" s="8">
        <v>62</v>
      </c>
      <c r="G21" s="14">
        <v>28</v>
      </c>
      <c r="H21" s="14">
        <v>25</v>
      </c>
      <c r="I21" s="14">
        <v>9</v>
      </c>
      <c r="J21" s="14">
        <v>184</v>
      </c>
      <c r="K21" s="8">
        <v>22</v>
      </c>
      <c r="L21" s="8">
        <v>4</v>
      </c>
      <c r="M21" s="8">
        <v>0</v>
      </c>
      <c r="N21" s="7">
        <v>0</v>
      </c>
      <c r="O21" s="81">
        <f t="shared" si="0"/>
        <v>0.9111111111111111</v>
      </c>
      <c r="P21" s="85">
        <f t="shared" si="1"/>
        <v>0.9806678383128296</v>
      </c>
      <c r="Q21" s="83"/>
      <c r="R21" s="84"/>
      <c r="S21" s="5"/>
    </row>
    <row r="22" spans="1:19" ht="13.5" customHeight="1">
      <c r="A22" s="6" t="s">
        <v>16</v>
      </c>
      <c r="B22" s="12">
        <v>1113</v>
      </c>
      <c r="C22" s="13">
        <v>364</v>
      </c>
      <c r="D22" s="14">
        <v>2</v>
      </c>
      <c r="E22" s="14">
        <v>267</v>
      </c>
      <c r="F22" s="8">
        <v>211</v>
      </c>
      <c r="G22" s="14">
        <v>44</v>
      </c>
      <c r="H22" s="14">
        <v>32</v>
      </c>
      <c r="I22" s="14">
        <v>51</v>
      </c>
      <c r="J22" s="14">
        <v>111</v>
      </c>
      <c r="K22" s="8">
        <v>16</v>
      </c>
      <c r="L22" s="8">
        <v>15</v>
      </c>
      <c r="M22" s="8">
        <v>0</v>
      </c>
      <c r="N22" s="7">
        <v>0</v>
      </c>
      <c r="O22" s="81">
        <f t="shared" si="0"/>
        <v>0.7574786324786325</v>
      </c>
      <c r="P22" s="85">
        <f t="shared" si="1"/>
        <v>0.9854280510018215</v>
      </c>
      <c r="Q22" s="83"/>
      <c r="R22" s="84"/>
      <c r="S22" s="5"/>
    </row>
    <row r="23" spans="1:19" ht="13.5" customHeight="1">
      <c r="A23" s="6" t="s">
        <v>17</v>
      </c>
      <c r="B23" s="12">
        <v>643</v>
      </c>
      <c r="C23" s="13">
        <v>322</v>
      </c>
      <c r="D23" s="14">
        <v>0</v>
      </c>
      <c r="E23" s="14">
        <v>48</v>
      </c>
      <c r="F23" s="8">
        <v>53</v>
      </c>
      <c r="G23" s="14">
        <v>31</v>
      </c>
      <c r="H23" s="14">
        <v>8</v>
      </c>
      <c r="I23" s="14">
        <v>14</v>
      </c>
      <c r="J23" s="14">
        <v>77</v>
      </c>
      <c r="K23" s="8">
        <v>4</v>
      </c>
      <c r="L23" s="8">
        <v>86</v>
      </c>
      <c r="M23" s="8">
        <v>0</v>
      </c>
      <c r="N23" s="7">
        <v>0</v>
      </c>
      <c r="O23" s="81">
        <f t="shared" si="0"/>
        <v>0.8776824034334764</v>
      </c>
      <c r="P23" s="85">
        <f t="shared" si="1"/>
        <v>0.992818671454219</v>
      </c>
      <c r="Q23" s="83"/>
      <c r="R23" s="84"/>
      <c r="S23" s="5"/>
    </row>
    <row r="24" spans="1:19" ht="13.5" customHeight="1">
      <c r="A24" s="6" t="s">
        <v>18</v>
      </c>
      <c r="B24" s="12">
        <v>1029</v>
      </c>
      <c r="C24" s="13">
        <v>526</v>
      </c>
      <c r="D24" s="14">
        <v>3</v>
      </c>
      <c r="E24" s="14">
        <v>61</v>
      </c>
      <c r="F24" s="8">
        <v>108</v>
      </c>
      <c r="G24" s="14">
        <v>96</v>
      </c>
      <c r="H24" s="14">
        <v>34</v>
      </c>
      <c r="I24" s="14">
        <v>123</v>
      </c>
      <c r="J24" s="14">
        <v>71</v>
      </c>
      <c r="K24" s="8">
        <v>1</v>
      </c>
      <c r="L24" s="8">
        <v>6</v>
      </c>
      <c r="M24" s="8">
        <v>0</v>
      </c>
      <c r="N24" s="7">
        <v>0</v>
      </c>
      <c r="O24" s="81">
        <f t="shared" si="0"/>
        <v>0.8685162846803377</v>
      </c>
      <c r="P24" s="138">
        <f t="shared" si="1"/>
        <v>0.9990224828934506</v>
      </c>
      <c r="Q24" s="83"/>
      <c r="R24" s="84"/>
      <c r="S24" s="5"/>
    </row>
    <row r="25" spans="1:19" ht="13.5" customHeight="1">
      <c r="A25" s="6" t="s">
        <v>19</v>
      </c>
      <c r="B25" s="12">
        <v>1318</v>
      </c>
      <c r="C25" s="13">
        <v>370</v>
      </c>
      <c r="D25" s="14">
        <v>4</v>
      </c>
      <c r="E25" s="14">
        <v>66</v>
      </c>
      <c r="F25" s="8">
        <v>65</v>
      </c>
      <c r="G25" s="14">
        <v>57</v>
      </c>
      <c r="H25" s="14">
        <v>22</v>
      </c>
      <c r="I25" s="14">
        <v>42</v>
      </c>
      <c r="J25" s="14">
        <v>45</v>
      </c>
      <c r="K25" s="8">
        <v>11</v>
      </c>
      <c r="L25" s="8">
        <v>636</v>
      </c>
      <c r="M25" s="8">
        <v>0</v>
      </c>
      <c r="N25" s="7">
        <v>0</v>
      </c>
      <c r="O25" s="81">
        <f t="shared" si="0"/>
        <v>0.8722689075630252</v>
      </c>
      <c r="P25" s="85">
        <f t="shared" si="1"/>
        <v>0.9838709677419355</v>
      </c>
      <c r="Q25" s="83"/>
      <c r="R25" s="84"/>
      <c r="S25" s="5"/>
    </row>
    <row r="26" spans="1:19" ht="13.5" customHeight="1">
      <c r="A26" s="6" t="s">
        <v>20</v>
      </c>
      <c r="B26" s="12">
        <v>767</v>
      </c>
      <c r="C26" s="13">
        <v>335</v>
      </c>
      <c r="D26" s="14">
        <v>0</v>
      </c>
      <c r="E26" s="14">
        <v>59</v>
      </c>
      <c r="F26" s="8">
        <v>30</v>
      </c>
      <c r="G26" s="14">
        <v>33</v>
      </c>
      <c r="H26" s="14">
        <v>16</v>
      </c>
      <c r="I26" s="14">
        <v>5</v>
      </c>
      <c r="J26" s="14">
        <v>274</v>
      </c>
      <c r="K26" s="8">
        <v>2</v>
      </c>
      <c r="L26" s="8">
        <v>13</v>
      </c>
      <c r="M26" s="8">
        <v>0</v>
      </c>
      <c r="N26" s="7">
        <v>0</v>
      </c>
      <c r="O26" s="81">
        <f t="shared" si="0"/>
        <v>0.9326315789473684</v>
      </c>
      <c r="P26" s="138">
        <f t="shared" si="1"/>
        <v>0.9973474801061007</v>
      </c>
      <c r="Q26" s="83"/>
      <c r="R26" s="84"/>
      <c r="S26" s="5"/>
    </row>
    <row r="27" spans="1:19" ht="13.5" customHeight="1">
      <c r="A27" s="6" t="s">
        <v>21</v>
      </c>
      <c r="B27" s="12">
        <v>720</v>
      </c>
      <c r="C27" s="13">
        <v>460</v>
      </c>
      <c r="D27" s="14">
        <v>0</v>
      </c>
      <c r="E27" s="14">
        <v>58</v>
      </c>
      <c r="F27" s="8">
        <v>32</v>
      </c>
      <c r="G27" s="14">
        <v>30</v>
      </c>
      <c r="H27" s="14">
        <v>14</v>
      </c>
      <c r="I27" s="14">
        <v>12</v>
      </c>
      <c r="J27" s="14">
        <v>24</v>
      </c>
      <c r="K27" s="8">
        <v>12</v>
      </c>
      <c r="L27" s="8">
        <v>77</v>
      </c>
      <c r="M27" s="8">
        <v>1</v>
      </c>
      <c r="N27" s="7">
        <v>0</v>
      </c>
      <c r="O27" s="81">
        <f t="shared" si="0"/>
        <v>0.9258649093904449</v>
      </c>
      <c r="P27" s="85">
        <f t="shared" si="1"/>
        <v>0.9813084112149533</v>
      </c>
      <c r="Q27" s="83"/>
      <c r="R27" s="84"/>
      <c r="S27" s="5"/>
    </row>
    <row r="28" spans="1:19" ht="13.5" customHeight="1">
      <c r="A28" s="6" t="s">
        <v>22</v>
      </c>
      <c r="B28" s="12">
        <v>626</v>
      </c>
      <c r="C28" s="13">
        <v>315</v>
      </c>
      <c r="D28" s="14">
        <v>0</v>
      </c>
      <c r="E28" s="14">
        <v>39</v>
      </c>
      <c r="F28" s="8">
        <v>68</v>
      </c>
      <c r="G28" s="14">
        <v>17</v>
      </c>
      <c r="H28" s="14">
        <v>2</v>
      </c>
      <c r="I28" s="14">
        <v>1</v>
      </c>
      <c r="J28" s="14">
        <v>156</v>
      </c>
      <c r="K28" s="8">
        <v>22</v>
      </c>
      <c r="L28" s="8">
        <v>5</v>
      </c>
      <c r="M28" s="8">
        <v>0</v>
      </c>
      <c r="N28" s="7">
        <v>1</v>
      </c>
      <c r="O28" s="81">
        <f t="shared" si="0"/>
        <v>0.8038793103448276</v>
      </c>
      <c r="P28" s="85">
        <f t="shared" si="1"/>
        <v>0.964516129032258</v>
      </c>
      <c r="Q28" s="83"/>
      <c r="R28" s="84"/>
      <c r="S28" s="5"/>
    </row>
    <row r="29" spans="1:19" ht="13.5" customHeight="1">
      <c r="A29" s="6" t="s">
        <v>23</v>
      </c>
      <c r="B29" s="12">
        <v>774</v>
      </c>
      <c r="C29" s="13">
        <v>380</v>
      </c>
      <c r="D29" s="14">
        <v>3</v>
      </c>
      <c r="E29" s="14">
        <v>111</v>
      </c>
      <c r="F29" s="8">
        <v>41</v>
      </c>
      <c r="G29" s="14">
        <v>44</v>
      </c>
      <c r="H29" s="14">
        <v>42</v>
      </c>
      <c r="I29" s="14">
        <v>32</v>
      </c>
      <c r="J29" s="14">
        <v>99</v>
      </c>
      <c r="K29" s="8">
        <v>4</v>
      </c>
      <c r="L29" s="8">
        <v>17</v>
      </c>
      <c r="M29" s="8">
        <v>1</v>
      </c>
      <c r="N29" s="7">
        <v>0</v>
      </c>
      <c r="O29" s="81">
        <f t="shared" si="0"/>
        <v>0.9265175718849841</v>
      </c>
      <c r="P29" s="85">
        <f t="shared" si="1"/>
        <v>0.9947089947089947</v>
      </c>
      <c r="Q29" s="83"/>
      <c r="R29" s="84"/>
      <c r="S29" s="5"/>
    </row>
    <row r="30" spans="1:19" ht="13.5" customHeight="1">
      <c r="A30" s="139" t="s">
        <v>24</v>
      </c>
      <c r="B30" s="140">
        <v>721</v>
      </c>
      <c r="C30" s="141">
        <v>353</v>
      </c>
      <c r="D30" s="142">
        <v>2</v>
      </c>
      <c r="E30" s="142">
        <v>56</v>
      </c>
      <c r="F30" s="143">
        <v>19</v>
      </c>
      <c r="G30" s="142">
        <v>73</v>
      </c>
      <c r="H30" s="142">
        <v>26</v>
      </c>
      <c r="I30" s="142">
        <v>80</v>
      </c>
      <c r="J30" s="142">
        <v>89</v>
      </c>
      <c r="K30" s="143">
        <v>2</v>
      </c>
      <c r="L30" s="143">
        <v>18</v>
      </c>
      <c r="M30" s="143">
        <v>2</v>
      </c>
      <c r="N30" s="144">
        <v>1</v>
      </c>
      <c r="O30" s="145">
        <f t="shared" si="0"/>
        <v>0.9550561797752809</v>
      </c>
      <c r="P30" s="146">
        <f t="shared" si="1"/>
        <v>0.9971428571428571</v>
      </c>
      <c r="Q30" s="83"/>
      <c r="R30" s="84"/>
      <c r="S30" s="5"/>
    </row>
    <row r="31" spans="1:19" ht="13.5" customHeight="1">
      <c r="A31" s="6" t="s">
        <v>25</v>
      </c>
      <c r="B31" s="12">
        <v>605</v>
      </c>
      <c r="C31" s="13">
        <v>266</v>
      </c>
      <c r="D31" s="14">
        <v>1</v>
      </c>
      <c r="E31" s="14">
        <v>51</v>
      </c>
      <c r="F31" s="8">
        <v>18</v>
      </c>
      <c r="G31" s="14">
        <v>37</v>
      </c>
      <c r="H31" s="14">
        <v>27</v>
      </c>
      <c r="I31" s="14">
        <v>28</v>
      </c>
      <c r="J31" s="14">
        <v>108</v>
      </c>
      <c r="K31" s="8">
        <v>2</v>
      </c>
      <c r="L31" s="8">
        <v>65</v>
      </c>
      <c r="M31" s="8">
        <v>2</v>
      </c>
      <c r="N31" s="7">
        <v>0</v>
      </c>
      <c r="O31" s="81">
        <f t="shared" si="0"/>
        <v>0.9455445544554455</v>
      </c>
      <c r="P31" s="85">
        <f t="shared" si="1"/>
        <v>0.9962825278810409</v>
      </c>
      <c r="Q31" s="83"/>
      <c r="R31" s="84"/>
      <c r="S31" s="5"/>
    </row>
    <row r="32" spans="1:19" ht="13.5" customHeight="1">
      <c r="A32" s="6" t="s">
        <v>26</v>
      </c>
      <c r="B32" s="12">
        <v>506</v>
      </c>
      <c r="C32" s="13">
        <v>256</v>
      </c>
      <c r="D32" s="14">
        <v>5</v>
      </c>
      <c r="E32" s="14">
        <v>18</v>
      </c>
      <c r="F32" s="8">
        <v>65</v>
      </c>
      <c r="G32" s="14">
        <v>25</v>
      </c>
      <c r="H32" s="14">
        <v>6</v>
      </c>
      <c r="I32" s="14">
        <v>9</v>
      </c>
      <c r="J32" s="14">
        <v>112</v>
      </c>
      <c r="K32" s="8">
        <v>4</v>
      </c>
      <c r="L32" s="8">
        <v>4</v>
      </c>
      <c r="M32" s="8">
        <v>2</v>
      </c>
      <c r="N32" s="7">
        <v>0</v>
      </c>
      <c r="O32" s="81">
        <f t="shared" si="0"/>
        <v>0.8136482939632546</v>
      </c>
      <c r="P32" s="85">
        <f t="shared" si="1"/>
        <v>0.992</v>
      </c>
      <c r="Q32" s="83"/>
      <c r="R32" s="84"/>
      <c r="S32" s="5"/>
    </row>
    <row r="33" spans="1:19" ht="13.5" customHeight="1">
      <c r="A33" s="6" t="s">
        <v>27</v>
      </c>
      <c r="B33" s="12">
        <v>1108</v>
      </c>
      <c r="C33" s="13">
        <v>505</v>
      </c>
      <c r="D33" s="14">
        <v>12</v>
      </c>
      <c r="E33" s="14">
        <v>106</v>
      </c>
      <c r="F33" s="8">
        <v>96</v>
      </c>
      <c r="G33" s="14">
        <v>5</v>
      </c>
      <c r="H33" s="14">
        <v>1</v>
      </c>
      <c r="I33" s="14">
        <v>0</v>
      </c>
      <c r="J33" s="14">
        <v>353</v>
      </c>
      <c r="K33" s="8">
        <v>5</v>
      </c>
      <c r="L33" s="8">
        <v>8</v>
      </c>
      <c r="M33" s="8">
        <v>3</v>
      </c>
      <c r="N33" s="7">
        <v>14</v>
      </c>
      <c r="O33" s="81">
        <f t="shared" si="0"/>
        <v>0.8420348058902276</v>
      </c>
      <c r="P33" s="85">
        <f t="shared" si="1"/>
        <v>0.9953831948291783</v>
      </c>
      <c r="Q33" s="83"/>
      <c r="R33" s="84"/>
      <c r="S33" s="5"/>
    </row>
    <row r="34" spans="1:19" ht="13.5" customHeight="1">
      <c r="A34" s="6" t="s">
        <v>28</v>
      </c>
      <c r="B34" s="12">
        <v>711</v>
      </c>
      <c r="C34" s="13">
        <v>243</v>
      </c>
      <c r="D34" s="14">
        <v>2</v>
      </c>
      <c r="E34" s="14">
        <v>202</v>
      </c>
      <c r="F34" s="8">
        <v>46</v>
      </c>
      <c r="G34" s="14">
        <v>51</v>
      </c>
      <c r="H34" s="14">
        <v>39</v>
      </c>
      <c r="I34" s="14">
        <v>9</v>
      </c>
      <c r="J34" s="14">
        <v>109</v>
      </c>
      <c r="K34" s="8">
        <v>9</v>
      </c>
      <c r="L34" s="8">
        <v>1</v>
      </c>
      <c r="M34" s="8">
        <v>0</v>
      </c>
      <c r="N34" s="7">
        <v>0</v>
      </c>
      <c r="O34" s="81">
        <f t="shared" si="0"/>
        <v>0.9070945945945946</v>
      </c>
      <c r="P34" s="85">
        <f t="shared" si="1"/>
        <v>0.9873239436619718</v>
      </c>
      <c r="Q34" s="83"/>
      <c r="R34" s="84"/>
      <c r="S34" s="5"/>
    </row>
    <row r="35" spans="1:19" ht="13.5" customHeight="1">
      <c r="A35" s="6" t="s">
        <v>29</v>
      </c>
      <c r="B35" s="12">
        <v>345</v>
      </c>
      <c r="C35" s="13">
        <v>193</v>
      </c>
      <c r="D35" s="14">
        <v>1</v>
      </c>
      <c r="E35" s="14">
        <v>11</v>
      </c>
      <c r="F35" s="8">
        <v>31</v>
      </c>
      <c r="G35" s="14">
        <v>17</v>
      </c>
      <c r="H35" s="14">
        <v>14</v>
      </c>
      <c r="I35" s="14">
        <v>44</v>
      </c>
      <c r="J35" s="14">
        <v>21</v>
      </c>
      <c r="K35" s="8">
        <v>6</v>
      </c>
      <c r="L35" s="8">
        <v>4</v>
      </c>
      <c r="M35" s="8">
        <v>0</v>
      </c>
      <c r="N35" s="7">
        <v>3</v>
      </c>
      <c r="O35" s="81">
        <f t="shared" si="0"/>
        <v>0.855072463768116</v>
      </c>
      <c r="P35" s="85">
        <f t="shared" si="1"/>
        <v>0.9822485207100592</v>
      </c>
      <c r="Q35" s="83"/>
      <c r="R35" s="84"/>
      <c r="S35" s="5"/>
    </row>
    <row r="36" spans="1:19" ht="13.5" customHeight="1">
      <c r="A36" s="6" t="s">
        <v>30</v>
      </c>
      <c r="B36" s="12">
        <v>495</v>
      </c>
      <c r="C36" s="13">
        <v>191</v>
      </c>
      <c r="D36" s="14">
        <v>8</v>
      </c>
      <c r="E36" s="14">
        <v>39</v>
      </c>
      <c r="F36" s="8">
        <v>34</v>
      </c>
      <c r="G36" s="14">
        <v>41</v>
      </c>
      <c r="H36" s="14">
        <v>19</v>
      </c>
      <c r="I36" s="14">
        <v>57</v>
      </c>
      <c r="J36" s="14">
        <v>98</v>
      </c>
      <c r="K36" s="8">
        <v>3</v>
      </c>
      <c r="L36" s="8">
        <v>5</v>
      </c>
      <c r="M36" s="8">
        <v>0</v>
      </c>
      <c r="N36" s="7">
        <v>0</v>
      </c>
      <c r="O36" s="81">
        <f t="shared" si="0"/>
        <v>0.8895522388059701</v>
      </c>
      <c r="P36" s="85">
        <f t="shared" si="1"/>
        <v>0.9938775510204082</v>
      </c>
      <c r="Q36" s="83"/>
      <c r="R36" s="84"/>
      <c r="S36" s="5"/>
    </row>
    <row r="37" spans="1:19" ht="13.5" customHeight="1">
      <c r="A37" s="6" t="s">
        <v>31</v>
      </c>
      <c r="B37" s="12">
        <v>247</v>
      </c>
      <c r="C37" s="13">
        <v>82</v>
      </c>
      <c r="D37" s="14">
        <v>0</v>
      </c>
      <c r="E37" s="14">
        <v>40</v>
      </c>
      <c r="F37" s="8">
        <v>29</v>
      </c>
      <c r="G37" s="14">
        <v>1</v>
      </c>
      <c r="H37" s="14">
        <v>2</v>
      </c>
      <c r="I37" s="14">
        <v>15</v>
      </c>
      <c r="J37" s="14">
        <v>74</v>
      </c>
      <c r="K37" s="8">
        <v>0</v>
      </c>
      <c r="L37" s="8">
        <v>4</v>
      </c>
      <c r="M37" s="8">
        <v>0</v>
      </c>
      <c r="N37" s="7">
        <v>0</v>
      </c>
      <c r="O37" s="81">
        <f t="shared" si="0"/>
        <v>0.8116883116883117</v>
      </c>
      <c r="P37" s="138">
        <f t="shared" si="1"/>
        <v>1</v>
      </c>
      <c r="Q37" s="83"/>
      <c r="R37" s="84"/>
      <c r="S37" s="5"/>
    </row>
    <row r="38" spans="1:19" ht="13.5" customHeight="1">
      <c r="A38" s="6" t="s">
        <v>32</v>
      </c>
      <c r="B38" s="12">
        <v>705</v>
      </c>
      <c r="C38" s="13">
        <v>339</v>
      </c>
      <c r="D38" s="14">
        <v>13</v>
      </c>
      <c r="E38" s="14">
        <v>106</v>
      </c>
      <c r="F38" s="8">
        <v>63</v>
      </c>
      <c r="G38" s="14">
        <v>12</v>
      </c>
      <c r="H38" s="14">
        <v>7</v>
      </c>
      <c r="I38" s="14">
        <v>60</v>
      </c>
      <c r="J38" s="14">
        <v>70</v>
      </c>
      <c r="K38" s="8">
        <v>8</v>
      </c>
      <c r="L38" s="8">
        <v>24</v>
      </c>
      <c r="M38" s="8">
        <v>0</v>
      </c>
      <c r="N38" s="7">
        <v>3</v>
      </c>
      <c r="O38" s="81">
        <f t="shared" si="0"/>
        <v>0.8656987295825771</v>
      </c>
      <c r="P38" s="85">
        <f t="shared" si="1"/>
        <v>0.9882005899705014</v>
      </c>
      <c r="Q38" s="83"/>
      <c r="R38" s="84"/>
      <c r="S38" s="5"/>
    </row>
    <row r="39" spans="1:19" ht="13.5" customHeight="1">
      <c r="A39" s="6" t="s">
        <v>33</v>
      </c>
      <c r="B39" s="12">
        <v>916</v>
      </c>
      <c r="C39" s="13">
        <v>243</v>
      </c>
      <c r="D39" s="14">
        <v>1</v>
      </c>
      <c r="E39" s="14">
        <v>57</v>
      </c>
      <c r="F39" s="8">
        <v>87</v>
      </c>
      <c r="G39" s="14">
        <v>118</v>
      </c>
      <c r="H39" s="14">
        <v>57</v>
      </c>
      <c r="I39" s="14">
        <v>174</v>
      </c>
      <c r="J39" s="14">
        <v>160</v>
      </c>
      <c r="K39" s="8">
        <v>10</v>
      </c>
      <c r="L39" s="8">
        <v>9</v>
      </c>
      <c r="M39" s="8">
        <v>0</v>
      </c>
      <c r="N39" s="7">
        <v>0</v>
      </c>
      <c r="O39" s="81">
        <f t="shared" si="0"/>
        <v>0.8307155322862129</v>
      </c>
      <c r="P39" s="85">
        <f t="shared" si="1"/>
        <v>0.9889746416758545</v>
      </c>
      <c r="Q39" s="83"/>
      <c r="R39" s="84"/>
      <c r="S39" s="5"/>
    </row>
    <row r="40" spans="1:19" ht="13.5" customHeight="1" thickBot="1">
      <c r="A40" s="86" t="s">
        <v>34</v>
      </c>
      <c r="B40" s="62">
        <v>595</v>
      </c>
      <c r="C40" s="71">
        <v>274</v>
      </c>
      <c r="D40" s="70">
        <v>1</v>
      </c>
      <c r="E40" s="70">
        <v>70</v>
      </c>
      <c r="F40" s="133">
        <v>23</v>
      </c>
      <c r="G40" s="70">
        <v>65</v>
      </c>
      <c r="H40" s="70">
        <v>22</v>
      </c>
      <c r="I40" s="70">
        <v>20</v>
      </c>
      <c r="J40" s="70">
        <v>94</v>
      </c>
      <c r="K40" s="133">
        <v>8</v>
      </c>
      <c r="L40" s="133">
        <v>17</v>
      </c>
      <c r="M40" s="133">
        <v>1</v>
      </c>
      <c r="N40" s="98">
        <v>0</v>
      </c>
      <c r="O40" s="87">
        <f t="shared" si="0"/>
        <v>0.9310344827586207</v>
      </c>
      <c r="P40" s="85">
        <f t="shared" si="1"/>
        <v>0.9861351819757366</v>
      </c>
      <c r="Q40" s="83"/>
      <c r="R40" s="84"/>
      <c r="S40" s="5"/>
    </row>
    <row r="41" spans="1:19" ht="13.5" customHeight="1" thickBot="1">
      <c r="A41" s="88" t="s">
        <v>42</v>
      </c>
      <c r="B41" s="89">
        <f aca="true" t="shared" si="2" ref="B41:N41">SUM(B7:B40)</f>
        <v>26891</v>
      </c>
      <c r="C41" s="90">
        <f t="shared" si="2"/>
        <v>11980</v>
      </c>
      <c r="D41" s="91">
        <f t="shared" si="2"/>
        <v>91</v>
      </c>
      <c r="E41" s="91">
        <f t="shared" si="2"/>
        <v>3062</v>
      </c>
      <c r="F41" s="91">
        <f t="shared" si="2"/>
        <v>2093</v>
      </c>
      <c r="G41" s="91">
        <f t="shared" si="2"/>
        <v>1662</v>
      </c>
      <c r="H41" s="91">
        <f t="shared" si="2"/>
        <v>815</v>
      </c>
      <c r="I41" s="91">
        <f t="shared" si="2"/>
        <v>1153</v>
      </c>
      <c r="J41" s="91">
        <f t="shared" si="2"/>
        <v>4114</v>
      </c>
      <c r="K41" s="91">
        <f t="shared" si="2"/>
        <v>319</v>
      </c>
      <c r="L41" s="91">
        <f t="shared" si="2"/>
        <v>1528</v>
      </c>
      <c r="M41" s="91">
        <f t="shared" si="2"/>
        <v>18</v>
      </c>
      <c r="N41" s="89">
        <f t="shared" si="2"/>
        <v>56</v>
      </c>
      <c r="O41" s="92">
        <f t="shared" si="0"/>
        <v>0.8762937898089171</v>
      </c>
      <c r="P41" s="93">
        <f t="shared" si="1"/>
        <v>0.987385819921705</v>
      </c>
      <c r="Q41" s="83"/>
      <c r="R41" s="84"/>
      <c r="S41" s="5"/>
    </row>
    <row r="42" spans="1:19" ht="13.5" customHeight="1">
      <c r="A42" s="1" t="s">
        <v>36</v>
      </c>
      <c r="B42" s="2">
        <v>446</v>
      </c>
      <c r="C42" s="16">
        <v>63</v>
      </c>
      <c r="D42" s="17">
        <v>0</v>
      </c>
      <c r="E42" s="17">
        <v>72</v>
      </c>
      <c r="F42" s="4">
        <v>64</v>
      </c>
      <c r="G42" s="17">
        <v>2</v>
      </c>
      <c r="H42" s="17">
        <v>19</v>
      </c>
      <c r="I42" s="17">
        <v>6</v>
      </c>
      <c r="J42" s="17">
        <v>193</v>
      </c>
      <c r="K42" s="134">
        <v>12</v>
      </c>
      <c r="L42" s="4">
        <v>15</v>
      </c>
      <c r="M42" s="4">
        <v>0</v>
      </c>
      <c r="N42" s="2">
        <v>0</v>
      </c>
      <c r="O42" s="94">
        <f t="shared" si="0"/>
        <v>0.6724137931034483</v>
      </c>
      <c r="P42" s="95">
        <f t="shared" si="1"/>
        <v>0.9721577726218097</v>
      </c>
      <c r="Q42" s="83"/>
      <c r="R42" s="84"/>
      <c r="S42" s="5"/>
    </row>
    <row r="43" spans="1:19" ht="13.5" customHeight="1">
      <c r="A43" s="6" t="s">
        <v>37</v>
      </c>
      <c r="B43" s="7">
        <v>222</v>
      </c>
      <c r="C43" s="13">
        <v>34</v>
      </c>
      <c r="D43" s="14">
        <v>1</v>
      </c>
      <c r="E43" s="14">
        <v>20</v>
      </c>
      <c r="F43" s="8">
        <v>40</v>
      </c>
      <c r="G43" s="14">
        <v>41</v>
      </c>
      <c r="H43" s="14">
        <v>12</v>
      </c>
      <c r="I43" s="14">
        <v>35</v>
      </c>
      <c r="J43" s="14">
        <v>28</v>
      </c>
      <c r="K43" s="8">
        <v>7</v>
      </c>
      <c r="L43" s="4">
        <v>4</v>
      </c>
      <c r="M43" s="4">
        <v>0</v>
      </c>
      <c r="N43" s="2">
        <v>0</v>
      </c>
      <c r="O43" s="81">
        <f t="shared" si="0"/>
        <v>0.6967741935483871</v>
      </c>
      <c r="P43" s="85">
        <f t="shared" si="1"/>
        <v>0.9678899082568807</v>
      </c>
      <c r="Q43" s="83"/>
      <c r="R43" s="84"/>
      <c r="S43" s="5"/>
    </row>
    <row r="44" spans="1:19" ht="13.5" customHeight="1">
      <c r="A44" s="6" t="s">
        <v>38</v>
      </c>
      <c r="B44" s="7">
        <v>249</v>
      </c>
      <c r="C44" s="13">
        <v>95</v>
      </c>
      <c r="D44" s="14">
        <v>0</v>
      </c>
      <c r="E44" s="14">
        <v>16</v>
      </c>
      <c r="F44" s="8">
        <v>54</v>
      </c>
      <c r="G44" s="14">
        <v>6</v>
      </c>
      <c r="H44" s="14">
        <v>10</v>
      </c>
      <c r="I44" s="14">
        <v>3</v>
      </c>
      <c r="J44" s="14">
        <v>25</v>
      </c>
      <c r="K44" s="8">
        <v>33</v>
      </c>
      <c r="L44" s="4">
        <v>2</v>
      </c>
      <c r="M44" s="4">
        <v>0</v>
      </c>
      <c r="N44" s="2">
        <v>5</v>
      </c>
      <c r="O44" s="96">
        <f t="shared" si="0"/>
        <v>0.5799086757990868</v>
      </c>
      <c r="P44" s="97">
        <f t="shared" si="1"/>
        <v>0.8636363636363636</v>
      </c>
      <c r="Q44" s="83"/>
      <c r="R44" s="84"/>
      <c r="S44" s="5"/>
    </row>
    <row r="45" spans="1:19" ht="13.5" customHeight="1" thickBot="1">
      <c r="A45" s="86" t="s">
        <v>39</v>
      </c>
      <c r="B45" s="98">
        <v>336</v>
      </c>
      <c r="C45" s="71">
        <v>17</v>
      </c>
      <c r="D45" s="70">
        <v>0</v>
      </c>
      <c r="E45" s="70">
        <v>47</v>
      </c>
      <c r="F45" s="133">
        <v>80</v>
      </c>
      <c r="G45" s="70">
        <v>1</v>
      </c>
      <c r="H45" s="70">
        <v>3</v>
      </c>
      <c r="I45" s="70">
        <v>142</v>
      </c>
      <c r="J45" s="70">
        <v>1</v>
      </c>
      <c r="K45" s="133">
        <v>32</v>
      </c>
      <c r="L45" s="136">
        <v>13</v>
      </c>
      <c r="M45" s="136">
        <v>0</v>
      </c>
      <c r="N45" s="137">
        <v>0</v>
      </c>
      <c r="O45" s="99">
        <f t="shared" si="0"/>
        <v>0.37777777777777777</v>
      </c>
      <c r="P45" s="100">
        <f t="shared" si="1"/>
        <v>0.9009287925696594</v>
      </c>
      <c r="Q45" s="83"/>
      <c r="R45" s="84"/>
      <c r="S45" s="5"/>
    </row>
    <row r="46" spans="1:19" ht="13.5" customHeight="1" thickBot="1">
      <c r="A46" s="88" t="s">
        <v>40</v>
      </c>
      <c r="B46" s="18">
        <f aca="true" t="shared" si="3" ref="B46:N46">SUM(B42:B45)</f>
        <v>1253</v>
      </c>
      <c r="C46" s="19">
        <f t="shared" si="3"/>
        <v>209</v>
      </c>
      <c r="D46" s="20">
        <f t="shared" si="3"/>
        <v>1</v>
      </c>
      <c r="E46" s="20">
        <f t="shared" si="3"/>
        <v>155</v>
      </c>
      <c r="F46" s="20">
        <f t="shared" si="3"/>
        <v>238</v>
      </c>
      <c r="G46" s="20">
        <f t="shared" si="3"/>
        <v>50</v>
      </c>
      <c r="H46" s="20">
        <f t="shared" si="3"/>
        <v>44</v>
      </c>
      <c r="I46" s="20">
        <f t="shared" si="3"/>
        <v>186</v>
      </c>
      <c r="J46" s="20">
        <f t="shared" si="3"/>
        <v>247</v>
      </c>
      <c r="K46" s="20">
        <f t="shared" si="3"/>
        <v>84</v>
      </c>
      <c r="L46" s="20">
        <f t="shared" si="3"/>
        <v>34</v>
      </c>
      <c r="M46" s="20">
        <f t="shared" si="3"/>
        <v>0</v>
      </c>
      <c r="N46" s="18">
        <f t="shared" si="3"/>
        <v>5</v>
      </c>
      <c r="O46" s="92">
        <f t="shared" si="0"/>
        <v>0.583969465648855</v>
      </c>
      <c r="P46" s="93">
        <f t="shared" si="1"/>
        <v>0.9308072487644151</v>
      </c>
      <c r="Q46" s="83"/>
      <c r="R46" s="84"/>
      <c r="S46" s="5"/>
    </row>
    <row r="47" spans="1:19" ht="13.5" customHeight="1" thickBot="1">
      <c r="A47" s="88" t="s">
        <v>41</v>
      </c>
      <c r="B47" s="18">
        <f aca="true" t="shared" si="4" ref="B47:N47">(B41+B46)</f>
        <v>28144</v>
      </c>
      <c r="C47" s="19">
        <f t="shared" si="4"/>
        <v>12189</v>
      </c>
      <c r="D47" s="20">
        <f t="shared" si="4"/>
        <v>92</v>
      </c>
      <c r="E47" s="20">
        <f t="shared" si="4"/>
        <v>3217</v>
      </c>
      <c r="F47" s="20">
        <f t="shared" si="4"/>
        <v>2331</v>
      </c>
      <c r="G47" s="20">
        <f t="shared" si="4"/>
        <v>1712</v>
      </c>
      <c r="H47" s="20">
        <f t="shared" si="4"/>
        <v>859</v>
      </c>
      <c r="I47" s="20">
        <f t="shared" si="4"/>
        <v>1339</v>
      </c>
      <c r="J47" s="20">
        <f t="shared" si="4"/>
        <v>4361</v>
      </c>
      <c r="K47" s="20">
        <f t="shared" si="4"/>
        <v>403</v>
      </c>
      <c r="L47" s="20">
        <f t="shared" si="4"/>
        <v>1562</v>
      </c>
      <c r="M47" s="20">
        <f t="shared" si="4"/>
        <v>18</v>
      </c>
      <c r="N47" s="18">
        <f t="shared" si="4"/>
        <v>61</v>
      </c>
      <c r="O47" s="92">
        <f t="shared" si="0"/>
        <v>0.8652906809692558</v>
      </c>
      <c r="P47" s="93">
        <f t="shared" si="1"/>
        <v>0.9847941742444252</v>
      </c>
      <c r="Q47" s="83"/>
      <c r="R47" s="84"/>
      <c r="S47" s="5"/>
    </row>
  </sheetData>
  <sheetProtection/>
  <mergeCells count="5">
    <mergeCell ref="A2:P2"/>
    <mergeCell ref="B5:B6"/>
    <mergeCell ref="A5:A6"/>
    <mergeCell ref="C5:P5"/>
    <mergeCell ref="A3:P3"/>
  </mergeCells>
  <printOptions horizontalCentered="1"/>
  <pageMargins left="0.5" right="0.5" top="0.25" bottom="0.5" header="0.25" footer="0.25"/>
  <pageSetup fitToHeight="1" fitToWidth="1" horizontalDpi="600" verticalDpi="600" orientation="landscape" scale="85" r:id="rId1"/>
  <headerFooter alignWithMargins="0">
    <oddFooter>&amp;LPage 1&amp;R&amp;F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zoomScalePageLayoutView="0" workbookViewId="0" topLeftCell="A16">
      <selection activeCell="A30" sqref="A30:P30"/>
    </sheetView>
  </sheetViews>
  <sheetFormatPr defaultColWidth="9.140625" defaultRowHeight="12.75"/>
  <cols>
    <col min="1" max="1" width="18.57421875" style="0" customWidth="1"/>
    <col min="2" max="2" width="9.00390625" style="0" customWidth="1"/>
    <col min="3" max="3" width="9.57421875" style="0" customWidth="1"/>
    <col min="4" max="4" width="10.00390625" style="0" customWidth="1"/>
    <col min="5" max="5" width="10.00390625" style="0" bestFit="1" customWidth="1"/>
    <col min="6" max="6" width="7.00390625" style="0" bestFit="1" customWidth="1"/>
    <col min="7" max="7" width="4.57421875" style="0" bestFit="1" customWidth="1"/>
    <col min="8" max="8" width="6.28125" style="0" bestFit="1" customWidth="1"/>
    <col min="9" max="9" width="8.8515625" style="0" customWidth="1"/>
    <col min="10" max="10" width="8.28125" style="0" bestFit="1" customWidth="1"/>
    <col min="11" max="11" width="9.57421875" style="0" bestFit="1" customWidth="1"/>
    <col min="12" max="12" width="8.57421875" style="0" customWidth="1"/>
    <col min="13" max="13" width="5.57421875" style="0" bestFit="1" customWidth="1"/>
    <col min="14" max="14" width="6.28125" style="0" bestFit="1" customWidth="1"/>
    <col min="15" max="15" width="7.421875" style="0" bestFit="1" customWidth="1"/>
    <col min="16" max="16" width="7.7109375" style="0" bestFit="1" customWidth="1"/>
    <col min="17" max="17" width="8.57421875" style="0" bestFit="1" customWidth="1"/>
  </cols>
  <sheetData>
    <row r="1" ht="12.75">
      <c r="A1" t="s">
        <v>91</v>
      </c>
    </row>
    <row r="2" spans="1:5" ht="21.75" customHeight="1">
      <c r="A2" s="41" t="s">
        <v>46</v>
      </c>
      <c r="E2" s="42"/>
    </row>
    <row r="3" spans="1:5" ht="21.75" customHeight="1">
      <c r="A3" s="41" t="s">
        <v>95</v>
      </c>
      <c r="E3" s="42"/>
    </row>
    <row r="4" spans="1:17" ht="12.75">
      <c r="A4" s="102"/>
      <c r="B4" s="101"/>
      <c r="C4" s="101"/>
      <c r="D4" s="101"/>
      <c r="E4" s="103"/>
      <c r="F4" s="101"/>
      <c r="G4" s="101"/>
      <c r="H4" s="101"/>
      <c r="I4" s="101"/>
      <c r="J4" s="101"/>
      <c r="K4" s="43"/>
      <c r="L4" s="43"/>
      <c r="M4" s="43"/>
      <c r="N4" s="43"/>
      <c r="O4" s="43"/>
      <c r="P4" s="43"/>
      <c r="Q4" s="43"/>
    </row>
    <row r="5" spans="1:17" ht="12.75" customHeight="1">
      <c r="A5" s="117" t="s">
        <v>0</v>
      </c>
      <c r="B5" s="120" t="s">
        <v>54</v>
      </c>
      <c r="C5" s="122"/>
      <c r="D5" s="123" t="s">
        <v>55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</row>
    <row r="6" spans="1:17" ht="67.5" customHeight="1" thickBot="1">
      <c r="A6" s="118"/>
      <c r="B6" s="40" t="s">
        <v>44</v>
      </c>
      <c r="C6" s="44" t="s">
        <v>88</v>
      </c>
      <c r="D6" s="45" t="s">
        <v>43</v>
      </c>
      <c r="E6" s="46" t="s">
        <v>89</v>
      </c>
      <c r="F6" s="47" t="s">
        <v>56</v>
      </c>
      <c r="G6" s="47" t="s">
        <v>57</v>
      </c>
      <c r="H6" s="47" t="s">
        <v>58</v>
      </c>
      <c r="I6" s="47" t="s">
        <v>59</v>
      </c>
      <c r="J6" s="47" t="s">
        <v>60</v>
      </c>
      <c r="K6" s="47" t="s">
        <v>61</v>
      </c>
      <c r="L6" s="47" t="s">
        <v>62</v>
      </c>
      <c r="M6" s="47" t="s">
        <v>63</v>
      </c>
      <c r="N6" s="47" t="s">
        <v>64</v>
      </c>
      <c r="O6" s="47" t="s">
        <v>65</v>
      </c>
      <c r="P6" s="47" t="s">
        <v>66</v>
      </c>
      <c r="Q6" s="48" t="s">
        <v>67</v>
      </c>
    </row>
    <row r="7" spans="1:17" ht="13.5" thickTop="1">
      <c r="A7" s="49" t="s">
        <v>1</v>
      </c>
      <c r="B7" s="4">
        <v>1154</v>
      </c>
      <c r="C7" s="15">
        <v>1156</v>
      </c>
      <c r="D7" s="3">
        <v>1543</v>
      </c>
      <c r="E7" s="50">
        <v>1585</v>
      </c>
      <c r="F7" s="50">
        <v>540</v>
      </c>
      <c r="G7" s="50">
        <v>2</v>
      </c>
      <c r="H7" s="50">
        <v>254</v>
      </c>
      <c r="I7" s="50">
        <v>77</v>
      </c>
      <c r="J7" s="50">
        <v>211</v>
      </c>
      <c r="K7" s="50">
        <v>143</v>
      </c>
      <c r="L7" s="50">
        <v>83</v>
      </c>
      <c r="M7" s="50">
        <v>251</v>
      </c>
      <c r="N7" s="50">
        <v>9</v>
      </c>
      <c r="O7" s="50">
        <v>15</v>
      </c>
      <c r="P7" s="50">
        <v>0</v>
      </c>
      <c r="Q7" s="51">
        <v>0</v>
      </c>
    </row>
    <row r="8" spans="1:17" ht="12.75">
      <c r="A8" s="6" t="s">
        <v>2</v>
      </c>
      <c r="B8" s="8">
        <v>576</v>
      </c>
      <c r="C8" s="12">
        <v>653</v>
      </c>
      <c r="D8" s="52">
        <v>610</v>
      </c>
      <c r="E8" s="53">
        <v>719</v>
      </c>
      <c r="F8" s="53">
        <v>283</v>
      </c>
      <c r="G8" s="53">
        <v>2</v>
      </c>
      <c r="H8" s="53">
        <v>57</v>
      </c>
      <c r="I8" s="53">
        <v>57</v>
      </c>
      <c r="J8" s="53">
        <v>25</v>
      </c>
      <c r="K8" s="53">
        <v>4</v>
      </c>
      <c r="L8" s="53">
        <v>8</v>
      </c>
      <c r="M8" s="53">
        <v>139</v>
      </c>
      <c r="N8" s="53">
        <v>11</v>
      </c>
      <c r="O8" s="53">
        <v>133</v>
      </c>
      <c r="P8" s="53">
        <v>0</v>
      </c>
      <c r="Q8" s="54">
        <v>0</v>
      </c>
    </row>
    <row r="9" spans="1:17" ht="12.75">
      <c r="A9" s="55" t="s">
        <v>3</v>
      </c>
      <c r="B9" s="10">
        <v>304</v>
      </c>
      <c r="C9" s="12">
        <v>274</v>
      </c>
      <c r="D9" s="52">
        <v>383</v>
      </c>
      <c r="E9" s="53">
        <v>344</v>
      </c>
      <c r="F9" s="53">
        <v>177</v>
      </c>
      <c r="G9" s="53">
        <v>0</v>
      </c>
      <c r="H9" s="53">
        <v>53</v>
      </c>
      <c r="I9" s="53">
        <v>11</v>
      </c>
      <c r="J9" s="53">
        <v>20</v>
      </c>
      <c r="K9" s="53">
        <v>2</v>
      </c>
      <c r="L9" s="53">
        <v>0</v>
      </c>
      <c r="M9" s="53">
        <v>79</v>
      </c>
      <c r="N9" s="53">
        <v>2</v>
      </c>
      <c r="O9" s="53">
        <v>0</v>
      </c>
      <c r="P9" s="53">
        <v>0</v>
      </c>
      <c r="Q9" s="54">
        <v>0</v>
      </c>
    </row>
    <row r="10" spans="1:17" ht="12.75">
      <c r="A10" s="55" t="s">
        <v>4</v>
      </c>
      <c r="B10" s="10">
        <v>775</v>
      </c>
      <c r="C10" s="12">
        <v>959</v>
      </c>
      <c r="D10" s="52">
        <v>881</v>
      </c>
      <c r="E10" s="53">
        <v>1218</v>
      </c>
      <c r="F10" s="53">
        <v>704</v>
      </c>
      <c r="G10" s="53">
        <v>5</v>
      </c>
      <c r="H10" s="53">
        <v>65</v>
      </c>
      <c r="I10" s="53">
        <v>74</v>
      </c>
      <c r="J10" s="53">
        <v>25</v>
      </c>
      <c r="K10" s="53">
        <v>3</v>
      </c>
      <c r="L10" s="53">
        <v>12</v>
      </c>
      <c r="M10" s="53">
        <v>282</v>
      </c>
      <c r="N10" s="53">
        <v>20</v>
      </c>
      <c r="O10" s="53">
        <v>28</v>
      </c>
      <c r="P10" s="53">
        <v>0</v>
      </c>
      <c r="Q10" s="54">
        <v>0</v>
      </c>
    </row>
    <row r="11" spans="1:17" ht="12.75">
      <c r="A11" s="55" t="s">
        <v>5</v>
      </c>
      <c r="B11" s="8">
        <v>889</v>
      </c>
      <c r="C11" s="12">
        <v>998</v>
      </c>
      <c r="D11" s="52">
        <v>1084</v>
      </c>
      <c r="E11" s="53">
        <v>1300</v>
      </c>
      <c r="F11" s="53">
        <v>505</v>
      </c>
      <c r="G11" s="53">
        <v>0</v>
      </c>
      <c r="H11" s="53">
        <v>209</v>
      </c>
      <c r="I11" s="53">
        <v>259</v>
      </c>
      <c r="J11" s="53">
        <v>29</v>
      </c>
      <c r="K11" s="53">
        <v>8</v>
      </c>
      <c r="L11" s="53">
        <v>21</v>
      </c>
      <c r="M11" s="53">
        <v>133</v>
      </c>
      <c r="N11" s="53">
        <v>32</v>
      </c>
      <c r="O11" s="53">
        <v>80</v>
      </c>
      <c r="P11" s="53">
        <v>0</v>
      </c>
      <c r="Q11" s="54">
        <v>24</v>
      </c>
    </row>
    <row r="12" spans="1:17" ht="12.75">
      <c r="A12" s="6" t="s">
        <v>6</v>
      </c>
      <c r="B12" s="8">
        <v>1392</v>
      </c>
      <c r="C12" s="12">
        <v>1416</v>
      </c>
      <c r="D12" s="52">
        <v>1614</v>
      </c>
      <c r="E12" s="53">
        <v>1610</v>
      </c>
      <c r="F12" s="53">
        <v>742</v>
      </c>
      <c r="G12" s="53">
        <v>9</v>
      </c>
      <c r="H12" s="53">
        <v>79</v>
      </c>
      <c r="I12" s="53">
        <v>107</v>
      </c>
      <c r="J12" s="53">
        <v>107</v>
      </c>
      <c r="K12" s="53">
        <v>20</v>
      </c>
      <c r="L12" s="53">
        <v>42</v>
      </c>
      <c r="M12" s="53">
        <v>425</v>
      </c>
      <c r="N12" s="53">
        <v>17</v>
      </c>
      <c r="O12" s="53">
        <v>60</v>
      </c>
      <c r="P12" s="53">
        <v>2</v>
      </c>
      <c r="Q12" s="54">
        <v>0</v>
      </c>
    </row>
    <row r="13" spans="1:17" ht="12.75">
      <c r="A13" s="11" t="s">
        <v>7</v>
      </c>
      <c r="B13" s="8">
        <v>1023</v>
      </c>
      <c r="C13" s="12">
        <v>1288</v>
      </c>
      <c r="D13" s="52">
        <v>1359</v>
      </c>
      <c r="E13" s="53">
        <v>1619</v>
      </c>
      <c r="F13" s="53">
        <v>511</v>
      </c>
      <c r="G13" s="53">
        <v>1</v>
      </c>
      <c r="H13" s="53">
        <v>349</v>
      </c>
      <c r="I13" s="53">
        <v>92</v>
      </c>
      <c r="J13" s="53">
        <v>239</v>
      </c>
      <c r="K13" s="53">
        <v>168</v>
      </c>
      <c r="L13" s="53">
        <v>62</v>
      </c>
      <c r="M13" s="53">
        <v>79</v>
      </c>
      <c r="N13" s="53">
        <v>25</v>
      </c>
      <c r="O13" s="53">
        <v>93</v>
      </c>
      <c r="P13" s="53">
        <v>0</v>
      </c>
      <c r="Q13" s="54">
        <v>0</v>
      </c>
    </row>
    <row r="14" spans="1:17" ht="12.75">
      <c r="A14" s="56" t="s">
        <v>8</v>
      </c>
      <c r="B14" s="10">
        <v>950</v>
      </c>
      <c r="C14" s="12">
        <v>924</v>
      </c>
      <c r="D14" s="57">
        <v>1512</v>
      </c>
      <c r="E14" s="53">
        <v>1535</v>
      </c>
      <c r="F14" s="53">
        <v>507</v>
      </c>
      <c r="G14" s="53">
        <v>0</v>
      </c>
      <c r="H14" s="53">
        <v>169</v>
      </c>
      <c r="I14" s="53">
        <v>118</v>
      </c>
      <c r="J14" s="53">
        <v>221</v>
      </c>
      <c r="K14" s="53">
        <v>69</v>
      </c>
      <c r="L14" s="53">
        <v>77</v>
      </c>
      <c r="M14" s="53">
        <v>302</v>
      </c>
      <c r="N14" s="53">
        <v>38</v>
      </c>
      <c r="O14" s="53">
        <v>34</v>
      </c>
      <c r="P14" s="53">
        <v>0</v>
      </c>
      <c r="Q14" s="54">
        <v>0</v>
      </c>
    </row>
    <row r="15" spans="1:17" ht="12.75">
      <c r="A15" s="11" t="s">
        <v>9</v>
      </c>
      <c r="B15" s="8">
        <v>1152</v>
      </c>
      <c r="C15" s="12">
        <v>1026</v>
      </c>
      <c r="D15" s="52">
        <v>1276</v>
      </c>
      <c r="E15" s="53">
        <v>1116</v>
      </c>
      <c r="F15" s="53">
        <v>582</v>
      </c>
      <c r="G15" s="53">
        <v>14</v>
      </c>
      <c r="H15" s="53">
        <v>197</v>
      </c>
      <c r="I15" s="53">
        <v>34</v>
      </c>
      <c r="J15" s="53">
        <v>61</v>
      </c>
      <c r="K15" s="53">
        <v>24</v>
      </c>
      <c r="L15" s="53">
        <v>19</v>
      </c>
      <c r="M15" s="53">
        <v>169</v>
      </c>
      <c r="N15" s="53">
        <v>14</v>
      </c>
      <c r="O15" s="53">
        <v>2</v>
      </c>
      <c r="P15" s="53">
        <v>0</v>
      </c>
      <c r="Q15" s="54">
        <v>0</v>
      </c>
    </row>
    <row r="16" spans="1:17" ht="12.75">
      <c r="A16" s="55" t="s">
        <v>10</v>
      </c>
      <c r="B16" s="10">
        <v>932</v>
      </c>
      <c r="C16" s="12">
        <v>781</v>
      </c>
      <c r="D16" s="52">
        <v>1401</v>
      </c>
      <c r="E16" s="53">
        <v>1198</v>
      </c>
      <c r="F16" s="53">
        <v>620</v>
      </c>
      <c r="G16" s="53">
        <v>1</v>
      </c>
      <c r="H16" s="53">
        <v>115</v>
      </c>
      <c r="I16" s="53">
        <v>70</v>
      </c>
      <c r="J16" s="53">
        <v>77</v>
      </c>
      <c r="K16" s="53">
        <v>18</v>
      </c>
      <c r="L16" s="53">
        <v>7</v>
      </c>
      <c r="M16" s="53">
        <v>223</v>
      </c>
      <c r="N16" s="53">
        <v>24</v>
      </c>
      <c r="O16" s="53">
        <v>35</v>
      </c>
      <c r="P16" s="53">
        <v>1</v>
      </c>
      <c r="Q16" s="54">
        <v>7</v>
      </c>
    </row>
    <row r="17" spans="1:17" ht="12.75">
      <c r="A17" s="11" t="s">
        <v>11</v>
      </c>
      <c r="B17" s="8">
        <v>1079</v>
      </c>
      <c r="C17" s="12">
        <v>1200</v>
      </c>
      <c r="D17" s="52">
        <v>1504</v>
      </c>
      <c r="E17" s="53">
        <v>1608</v>
      </c>
      <c r="F17" s="53">
        <v>604</v>
      </c>
      <c r="G17" s="53">
        <v>2</v>
      </c>
      <c r="H17" s="53">
        <v>175</v>
      </c>
      <c r="I17" s="53">
        <v>104</v>
      </c>
      <c r="J17" s="53">
        <v>202</v>
      </c>
      <c r="K17" s="53">
        <v>122</v>
      </c>
      <c r="L17" s="53">
        <v>157</v>
      </c>
      <c r="M17" s="53">
        <v>183</v>
      </c>
      <c r="N17" s="53">
        <v>26</v>
      </c>
      <c r="O17" s="53">
        <v>25</v>
      </c>
      <c r="P17" s="53">
        <v>1</v>
      </c>
      <c r="Q17" s="54">
        <v>7</v>
      </c>
    </row>
    <row r="18" spans="1:17" ht="12.75">
      <c r="A18" s="55" t="s">
        <v>12</v>
      </c>
      <c r="B18" s="10">
        <v>479</v>
      </c>
      <c r="C18" s="12">
        <v>449</v>
      </c>
      <c r="D18" s="52">
        <v>492</v>
      </c>
      <c r="E18" s="53">
        <v>473</v>
      </c>
      <c r="F18" s="53">
        <v>262</v>
      </c>
      <c r="G18" s="53">
        <v>2</v>
      </c>
      <c r="H18" s="53">
        <v>61</v>
      </c>
      <c r="I18" s="53">
        <v>22</v>
      </c>
      <c r="J18" s="53">
        <v>8</v>
      </c>
      <c r="K18" s="53">
        <v>10</v>
      </c>
      <c r="L18" s="53">
        <v>21</v>
      </c>
      <c r="M18" s="53">
        <v>46</v>
      </c>
      <c r="N18" s="53">
        <v>5</v>
      </c>
      <c r="O18" s="53">
        <v>36</v>
      </c>
      <c r="P18" s="53">
        <v>0</v>
      </c>
      <c r="Q18" s="54">
        <v>0</v>
      </c>
    </row>
    <row r="19" spans="1:17" ht="12.75">
      <c r="A19" s="55" t="s">
        <v>13</v>
      </c>
      <c r="B19" s="10">
        <v>523</v>
      </c>
      <c r="C19" s="12">
        <v>561</v>
      </c>
      <c r="D19" s="52">
        <v>681</v>
      </c>
      <c r="E19" s="53">
        <v>721</v>
      </c>
      <c r="F19" s="53">
        <v>332</v>
      </c>
      <c r="G19" s="53">
        <v>0</v>
      </c>
      <c r="H19" s="53">
        <v>46</v>
      </c>
      <c r="I19" s="53">
        <v>59</v>
      </c>
      <c r="J19" s="53">
        <v>78</v>
      </c>
      <c r="K19" s="53">
        <v>19</v>
      </c>
      <c r="L19" s="53">
        <v>32</v>
      </c>
      <c r="M19" s="53">
        <v>120</v>
      </c>
      <c r="N19" s="53">
        <v>15</v>
      </c>
      <c r="O19" s="53">
        <v>17</v>
      </c>
      <c r="P19" s="53">
        <v>3</v>
      </c>
      <c r="Q19" s="54">
        <v>0</v>
      </c>
    </row>
    <row r="20" spans="1:17" ht="12.75">
      <c r="A20" s="55" t="s">
        <v>14</v>
      </c>
      <c r="B20" s="58">
        <v>105</v>
      </c>
      <c r="C20" s="12">
        <v>120</v>
      </c>
      <c r="D20" s="59">
        <v>112</v>
      </c>
      <c r="E20" s="53">
        <v>136</v>
      </c>
      <c r="F20" s="53">
        <v>100</v>
      </c>
      <c r="G20" s="53">
        <v>0</v>
      </c>
      <c r="H20" s="53">
        <v>6</v>
      </c>
      <c r="I20" s="53">
        <v>15</v>
      </c>
      <c r="J20" s="53">
        <v>0</v>
      </c>
      <c r="K20" s="53">
        <v>0</v>
      </c>
      <c r="L20" s="53">
        <v>1</v>
      </c>
      <c r="M20" s="53">
        <v>11</v>
      </c>
      <c r="N20" s="53">
        <v>3</v>
      </c>
      <c r="O20" s="53">
        <v>0</v>
      </c>
      <c r="P20" s="53">
        <v>0</v>
      </c>
      <c r="Q20" s="54">
        <v>0</v>
      </c>
    </row>
    <row r="21" spans="1:17" ht="12.75">
      <c r="A21" s="55" t="s">
        <v>15</v>
      </c>
      <c r="B21" s="10">
        <v>1087</v>
      </c>
      <c r="C21" s="12">
        <v>1142</v>
      </c>
      <c r="D21" s="52">
        <v>1285</v>
      </c>
      <c r="E21" s="53">
        <v>1378</v>
      </c>
      <c r="F21" s="53">
        <v>750</v>
      </c>
      <c r="G21" s="53">
        <v>2</v>
      </c>
      <c r="H21" s="53">
        <v>197</v>
      </c>
      <c r="I21" s="53">
        <v>68</v>
      </c>
      <c r="J21" s="53">
        <v>43</v>
      </c>
      <c r="K21" s="53">
        <v>45</v>
      </c>
      <c r="L21" s="53">
        <v>13</v>
      </c>
      <c r="M21" s="53">
        <v>232</v>
      </c>
      <c r="N21" s="53">
        <v>24</v>
      </c>
      <c r="O21" s="53">
        <v>4</v>
      </c>
      <c r="P21" s="53">
        <v>0</v>
      </c>
      <c r="Q21" s="54">
        <v>0</v>
      </c>
    </row>
    <row r="22" spans="1:17" ht="12.75">
      <c r="A22" s="55" t="s">
        <v>16</v>
      </c>
      <c r="B22" s="10">
        <v>883</v>
      </c>
      <c r="C22" s="12">
        <v>1113</v>
      </c>
      <c r="D22" s="52">
        <v>1234</v>
      </c>
      <c r="E22" s="53">
        <v>1924</v>
      </c>
      <c r="F22" s="53">
        <v>596</v>
      </c>
      <c r="G22" s="53">
        <v>2</v>
      </c>
      <c r="H22" s="53">
        <v>453</v>
      </c>
      <c r="I22" s="53">
        <v>367</v>
      </c>
      <c r="J22" s="53">
        <v>91</v>
      </c>
      <c r="K22" s="53">
        <v>65</v>
      </c>
      <c r="L22" s="53">
        <v>99</v>
      </c>
      <c r="M22" s="53">
        <v>200</v>
      </c>
      <c r="N22" s="53">
        <v>34</v>
      </c>
      <c r="O22" s="53">
        <v>17</v>
      </c>
      <c r="P22" s="53">
        <v>0</v>
      </c>
      <c r="Q22" s="54">
        <v>0</v>
      </c>
    </row>
    <row r="23" spans="1:17" ht="12.75">
      <c r="A23" s="11" t="s">
        <v>17</v>
      </c>
      <c r="B23" s="8">
        <v>705</v>
      </c>
      <c r="C23" s="12">
        <v>643</v>
      </c>
      <c r="D23" s="52">
        <v>744</v>
      </c>
      <c r="E23" s="53">
        <v>686</v>
      </c>
      <c r="F23" s="53">
        <v>330</v>
      </c>
      <c r="G23" s="53">
        <v>0</v>
      </c>
      <c r="H23" s="53">
        <v>51</v>
      </c>
      <c r="I23" s="53">
        <v>60</v>
      </c>
      <c r="J23" s="53">
        <v>36</v>
      </c>
      <c r="K23" s="53">
        <v>8</v>
      </c>
      <c r="L23" s="53">
        <v>18</v>
      </c>
      <c r="M23" s="53">
        <v>93</v>
      </c>
      <c r="N23" s="53">
        <v>4</v>
      </c>
      <c r="O23" s="53">
        <v>86</v>
      </c>
      <c r="P23" s="53">
        <v>0</v>
      </c>
      <c r="Q23" s="54">
        <v>0</v>
      </c>
    </row>
    <row r="24" spans="1:17" ht="12.75">
      <c r="A24" s="55" t="s">
        <v>18</v>
      </c>
      <c r="B24" s="10">
        <v>944</v>
      </c>
      <c r="C24" s="12">
        <v>1029</v>
      </c>
      <c r="D24" s="52">
        <v>1037</v>
      </c>
      <c r="E24" s="53">
        <v>1227</v>
      </c>
      <c r="F24" s="53">
        <v>623</v>
      </c>
      <c r="G24" s="53">
        <v>3</v>
      </c>
      <c r="H24" s="53">
        <v>71</v>
      </c>
      <c r="I24" s="53">
        <v>125</v>
      </c>
      <c r="J24" s="53">
        <v>123</v>
      </c>
      <c r="K24" s="53">
        <v>46</v>
      </c>
      <c r="L24" s="53">
        <v>146</v>
      </c>
      <c r="M24" s="53">
        <v>81</v>
      </c>
      <c r="N24" s="53">
        <v>1</v>
      </c>
      <c r="O24" s="53">
        <v>8</v>
      </c>
      <c r="P24" s="53">
        <v>0</v>
      </c>
      <c r="Q24" s="54">
        <v>0</v>
      </c>
    </row>
    <row r="25" spans="1:17" ht="12.75">
      <c r="A25" s="11" t="s">
        <v>19</v>
      </c>
      <c r="B25" s="8">
        <v>1325</v>
      </c>
      <c r="C25" s="12">
        <v>1318</v>
      </c>
      <c r="D25" s="52">
        <v>1449</v>
      </c>
      <c r="E25" s="53">
        <v>1402</v>
      </c>
      <c r="F25" s="53">
        <v>379</v>
      </c>
      <c r="G25" s="53">
        <v>4</v>
      </c>
      <c r="H25" s="53">
        <v>68</v>
      </c>
      <c r="I25" s="53">
        <v>69</v>
      </c>
      <c r="J25" s="53">
        <v>83</v>
      </c>
      <c r="K25" s="53">
        <v>34</v>
      </c>
      <c r="L25" s="53">
        <v>57</v>
      </c>
      <c r="M25" s="53">
        <v>59</v>
      </c>
      <c r="N25" s="53">
        <v>12</v>
      </c>
      <c r="O25" s="53">
        <v>637</v>
      </c>
      <c r="P25" s="53">
        <v>0</v>
      </c>
      <c r="Q25" s="54">
        <v>0</v>
      </c>
    </row>
    <row r="26" spans="1:17" ht="12.75">
      <c r="A26" s="55" t="s">
        <v>20</v>
      </c>
      <c r="B26" s="10">
        <v>755</v>
      </c>
      <c r="C26" s="12">
        <v>767</v>
      </c>
      <c r="D26" s="52">
        <v>1030</v>
      </c>
      <c r="E26" s="53">
        <v>1031</v>
      </c>
      <c r="F26" s="53">
        <v>390</v>
      </c>
      <c r="G26" s="53">
        <v>0</v>
      </c>
      <c r="H26" s="53">
        <v>83</v>
      </c>
      <c r="I26" s="53">
        <v>38</v>
      </c>
      <c r="J26" s="53">
        <v>50</v>
      </c>
      <c r="K26" s="53">
        <v>31</v>
      </c>
      <c r="L26" s="53">
        <v>7</v>
      </c>
      <c r="M26" s="53">
        <v>415</v>
      </c>
      <c r="N26" s="53">
        <v>3</v>
      </c>
      <c r="O26" s="53">
        <v>14</v>
      </c>
      <c r="P26" s="53">
        <v>0</v>
      </c>
      <c r="Q26" s="54">
        <v>0</v>
      </c>
    </row>
    <row r="27" spans="1:17" ht="12.75">
      <c r="A27" s="11" t="s">
        <v>21</v>
      </c>
      <c r="B27" s="8">
        <v>746</v>
      </c>
      <c r="C27" s="12">
        <v>720</v>
      </c>
      <c r="D27" s="52">
        <v>1061</v>
      </c>
      <c r="E27" s="53">
        <v>938</v>
      </c>
      <c r="F27" s="53">
        <v>594</v>
      </c>
      <c r="G27" s="53">
        <v>0</v>
      </c>
      <c r="H27" s="53">
        <v>86</v>
      </c>
      <c r="I27" s="53">
        <v>35</v>
      </c>
      <c r="J27" s="53">
        <v>47</v>
      </c>
      <c r="K27" s="53">
        <v>27</v>
      </c>
      <c r="L27" s="53">
        <v>16</v>
      </c>
      <c r="M27" s="53">
        <v>29</v>
      </c>
      <c r="N27" s="53">
        <v>16</v>
      </c>
      <c r="O27" s="53">
        <v>86</v>
      </c>
      <c r="P27" s="53">
        <v>2</v>
      </c>
      <c r="Q27" s="54">
        <v>0</v>
      </c>
    </row>
    <row r="28" spans="1:17" ht="12.75">
      <c r="A28" s="11" t="s">
        <v>22</v>
      </c>
      <c r="B28" s="8">
        <v>597</v>
      </c>
      <c r="C28" s="12">
        <v>626</v>
      </c>
      <c r="D28" s="52">
        <v>682</v>
      </c>
      <c r="E28" s="53">
        <v>689</v>
      </c>
      <c r="F28" s="53">
        <v>346</v>
      </c>
      <c r="G28" s="53">
        <v>0</v>
      </c>
      <c r="H28" s="53">
        <v>44</v>
      </c>
      <c r="I28" s="53">
        <v>70</v>
      </c>
      <c r="J28" s="53">
        <v>19</v>
      </c>
      <c r="K28" s="53">
        <v>4</v>
      </c>
      <c r="L28" s="53">
        <v>1</v>
      </c>
      <c r="M28" s="53">
        <v>176</v>
      </c>
      <c r="N28" s="53">
        <v>22</v>
      </c>
      <c r="O28" s="53">
        <v>5</v>
      </c>
      <c r="P28" s="53">
        <v>0</v>
      </c>
      <c r="Q28" s="54">
        <v>2</v>
      </c>
    </row>
    <row r="29" spans="1:17" ht="12.75">
      <c r="A29" s="55" t="s">
        <v>23</v>
      </c>
      <c r="B29" s="10">
        <v>716</v>
      </c>
      <c r="C29" s="12">
        <v>774</v>
      </c>
      <c r="D29" s="52">
        <v>1055</v>
      </c>
      <c r="E29" s="53">
        <v>1127</v>
      </c>
      <c r="F29" s="53">
        <v>558</v>
      </c>
      <c r="G29" s="53">
        <v>3</v>
      </c>
      <c r="H29" s="53">
        <v>175</v>
      </c>
      <c r="I29" s="53">
        <v>55</v>
      </c>
      <c r="J29" s="53">
        <v>61</v>
      </c>
      <c r="K29" s="53">
        <v>72</v>
      </c>
      <c r="L29" s="53">
        <v>46</v>
      </c>
      <c r="M29" s="53">
        <v>119</v>
      </c>
      <c r="N29" s="53">
        <v>10</v>
      </c>
      <c r="O29" s="53">
        <v>27</v>
      </c>
      <c r="P29" s="53">
        <v>1</v>
      </c>
      <c r="Q29" s="54">
        <v>0</v>
      </c>
    </row>
    <row r="30" spans="1:17" ht="12.75">
      <c r="A30" s="139" t="s">
        <v>24</v>
      </c>
      <c r="B30" s="143">
        <v>821</v>
      </c>
      <c r="C30" s="140">
        <v>721</v>
      </c>
      <c r="D30" s="147">
        <v>921</v>
      </c>
      <c r="E30" s="142">
        <v>827</v>
      </c>
      <c r="F30" s="142">
        <v>400</v>
      </c>
      <c r="G30" s="142">
        <v>2</v>
      </c>
      <c r="H30" s="142">
        <v>58</v>
      </c>
      <c r="I30" s="142">
        <v>19</v>
      </c>
      <c r="J30" s="142">
        <v>103</v>
      </c>
      <c r="K30" s="142">
        <v>33</v>
      </c>
      <c r="L30" s="142">
        <v>86</v>
      </c>
      <c r="M30" s="142">
        <v>103</v>
      </c>
      <c r="N30" s="142">
        <v>2</v>
      </c>
      <c r="O30" s="142">
        <v>18</v>
      </c>
      <c r="P30" s="142">
        <v>2</v>
      </c>
      <c r="Q30" s="54">
        <v>1</v>
      </c>
    </row>
    <row r="31" spans="1:17" ht="12.75">
      <c r="A31" s="11" t="s">
        <v>25</v>
      </c>
      <c r="B31" s="8">
        <v>717</v>
      </c>
      <c r="C31" s="12">
        <v>605</v>
      </c>
      <c r="D31" s="52">
        <v>807</v>
      </c>
      <c r="E31" s="53">
        <v>689</v>
      </c>
      <c r="F31" s="53">
        <v>291</v>
      </c>
      <c r="G31" s="53">
        <v>1</v>
      </c>
      <c r="H31" s="53">
        <v>56</v>
      </c>
      <c r="I31" s="53">
        <v>18</v>
      </c>
      <c r="J31" s="53">
        <v>52</v>
      </c>
      <c r="K31" s="53">
        <v>40</v>
      </c>
      <c r="L31" s="53">
        <v>36</v>
      </c>
      <c r="M31" s="53">
        <v>124</v>
      </c>
      <c r="N31" s="53">
        <v>2</v>
      </c>
      <c r="O31" s="53">
        <v>65</v>
      </c>
      <c r="P31" s="53">
        <v>4</v>
      </c>
      <c r="Q31" s="54">
        <v>0</v>
      </c>
    </row>
    <row r="32" spans="1:17" ht="12.75">
      <c r="A32" s="11" t="s">
        <v>26</v>
      </c>
      <c r="B32" s="8">
        <v>439</v>
      </c>
      <c r="C32" s="12">
        <v>506</v>
      </c>
      <c r="D32" s="52">
        <v>462</v>
      </c>
      <c r="E32" s="53">
        <v>588</v>
      </c>
      <c r="F32" s="53">
        <v>276</v>
      </c>
      <c r="G32" s="53">
        <v>5</v>
      </c>
      <c r="H32" s="53">
        <v>21</v>
      </c>
      <c r="I32" s="53">
        <v>67</v>
      </c>
      <c r="J32" s="53">
        <v>35</v>
      </c>
      <c r="K32" s="53">
        <v>9</v>
      </c>
      <c r="L32" s="53">
        <v>11</v>
      </c>
      <c r="M32" s="53">
        <v>153</v>
      </c>
      <c r="N32" s="53">
        <v>5</v>
      </c>
      <c r="O32" s="53">
        <v>4</v>
      </c>
      <c r="P32" s="53">
        <v>2</v>
      </c>
      <c r="Q32" s="54">
        <v>0</v>
      </c>
    </row>
    <row r="33" spans="1:17" ht="12.75">
      <c r="A33" s="6" t="s">
        <v>27</v>
      </c>
      <c r="B33" s="8">
        <v>952</v>
      </c>
      <c r="C33" s="12">
        <v>1108</v>
      </c>
      <c r="D33" s="52">
        <v>1068</v>
      </c>
      <c r="E33" s="53">
        <v>1257</v>
      </c>
      <c r="F33" s="53">
        <v>532</v>
      </c>
      <c r="G33" s="53">
        <v>12</v>
      </c>
      <c r="H33" s="53">
        <v>114</v>
      </c>
      <c r="I33" s="53">
        <v>107</v>
      </c>
      <c r="J33" s="53">
        <v>5</v>
      </c>
      <c r="K33" s="53">
        <v>1</v>
      </c>
      <c r="L33" s="53">
        <v>0</v>
      </c>
      <c r="M33" s="53">
        <v>454</v>
      </c>
      <c r="N33" s="53">
        <v>5</v>
      </c>
      <c r="O33" s="53">
        <v>10</v>
      </c>
      <c r="P33" s="53">
        <v>3</v>
      </c>
      <c r="Q33" s="54">
        <v>14</v>
      </c>
    </row>
    <row r="34" spans="1:17" ht="12.75">
      <c r="A34" s="6" t="s">
        <v>28</v>
      </c>
      <c r="B34" s="8">
        <v>613</v>
      </c>
      <c r="C34" s="12">
        <v>711</v>
      </c>
      <c r="D34" s="52">
        <v>913</v>
      </c>
      <c r="E34" s="53">
        <v>957</v>
      </c>
      <c r="F34" s="53">
        <v>320</v>
      </c>
      <c r="G34" s="53">
        <v>2</v>
      </c>
      <c r="H34" s="53">
        <v>259</v>
      </c>
      <c r="I34" s="53">
        <v>56</v>
      </c>
      <c r="J34" s="53">
        <v>70</v>
      </c>
      <c r="K34" s="53">
        <v>61</v>
      </c>
      <c r="L34" s="53">
        <v>14</v>
      </c>
      <c r="M34" s="53">
        <v>164</v>
      </c>
      <c r="N34" s="53">
        <v>9</v>
      </c>
      <c r="O34" s="53">
        <v>2</v>
      </c>
      <c r="P34" s="53">
        <v>0</v>
      </c>
      <c r="Q34" s="54">
        <v>0</v>
      </c>
    </row>
    <row r="35" spans="1:17" ht="12.75">
      <c r="A35" s="6" t="s">
        <v>29</v>
      </c>
      <c r="B35" s="8">
        <v>329</v>
      </c>
      <c r="C35" s="12">
        <v>345</v>
      </c>
      <c r="D35" s="52">
        <v>359</v>
      </c>
      <c r="E35" s="53">
        <v>371</v>
      </c>
      <c r="F35" s="53">
        <v>200</v>
      </c>
      <c r="G35" s="53">
        <v>3</v>
      </c>
      <c r="H35" s="53">
        <v>12</v>
      </c>
      <c r="I35" s="53">
        <v>32</v>
      </c>
      <c r="J35" s="53">
        <v>17</v>
      </c>
      <c r="K35" s="53">
        <v>20</v>
      </c>
      <c r="L35" s="53">
        <v>50</v>
      </c>
      <c r="M35" s="53">
        <v>24</v>
      </c>
      <c r="N35" s="53">
        <v>6</v>
      </c>
      <c r="O35" s="53">
        <v>4</v>
      </c>
      <c r="P35" s="53">
        <v>0</v>
      </c>
      <c r="Q35" s="54">
        <v>3</v>
      </c>
    </row>
    <row r="36" spans="1:17" ht="12.75">
      <c r="A36" s="11" t="s">
        <v>30</v>
      </c>
      <c r="B36" s="8">
        <v>533</v>
      </c>
      <c r="C36" s="12">
        <v>495</v>
      </c>
      <c r="D36" s="52">
        <v>780</v>
      </c>
      <c r="E36" s="53">
        <v>646</v>
      </c>
      <c r="F36" s="53">
        <v>249</v>
      </c>
      <c r="G36" s="53">
        <v>9</v>
      </c>
      <c r="H36" s="53">
        <v>52</v>
      </c>
      <c r="I36" s="53">
        <v>42</v>
      </c>
      <c r="J36" s="53">
        <v>54</v>
      </c>
      <c r="K36" s="53">
        <v>28</v>
      </c>
      <c r="L36" s="53">
        <v>80</v>
      </c>
      <c r="M36" s="53">
        <v>121</v>
      </c>
      <c r="N36" s="53">
        <v>4</v>
      </c>
      <c r="O36" s="53">
        <v>7</v>
      </c>
      <c r="P36" s="53">
        <v>0</v>
      </c>
      <c r="Q36" s="54">
        <v>0</v>
      </c>
    </row>
    <row r="37" spans="1:17" ht="12.75">
      <c r="A37" s="11" t="s">
        <v>31</v>
      </c>
      <c r="B37" s="8">
        <v>280</v>
      </c>
      <c r="C37" s="12">
        <v>247</v>
      </c>
      <c r="D37" s="52">
        <v>423</v>
      </c>
      <c r="E37" s="53">
        <v>328</v>
      </c>
      <c r="F37" s="53">
        <v>119</v>
      </c>
      <c r="G37" s="53">
        <v>0</v>
      </c>
      <c r="H37" s="53">
        <v>60</v>
      </c>
      <c r="I37" s="53">
        <v>36</v>
      </c>
      <c r="J37" s="53">
        <v>1</v>
      </c>
      <c r="K37" s="53">
        <v>2</v>
      </c>
      <c r="L37" s="53">
        <v>15</v>
      </c>
      <c r="M37" s="53">
        <v>90</v>
      </c>
      <c r="N37" s="53">
        <v>0</v>
      </c>
      <c r="O37" s="53">
        <v>5</v>
      </c>
      <c r="P37" s="53">
        <v>0</v>
      </c>
      <c r="Q37" s="54">
        <v>0</v>
      </c>
    </row>
    <row r="38" spans="1:17" ht="12.75">
      <c r="A38" s="11" t="s">
        <v>32</v>
      </c>
      <c r="B38" s="8">
        <v>871</v>
      </c>
      <c r="C38" s="12">
        <v>705</v>
      </c>
      <c r="D38" s="52">
        <v>969</v>
      </c>
      <c r="E38" s="53">
        <v>787</v>
      </c>
      <c r="F38" s="53">
        <v>368</v>
      </c>
      <c r="G38" s="53">
        <v>13</v>
      </c>
      <c r="H38" s="53">
        <v>120</v>
      </c>
      <c r="I38" s="53">
        <v>68</v>
      </c>
      <c r="J38" s="53">
        <v>15</v>
      </c>
      <c r="K38" s="53">
        <v>12</v>
      </c>
      <c r="L38" s="53">
        <v>68</v>
      </c>
      <c r="M38" s="53">
        <v>80</v>
      </c>
      <c r="N38" s="53">
        <v>13</v>
      </c>
      <c r="O38" s="53">
        <v>26</v>
      </c>
      <c r="P38" s="53">
        <v>0</v>
      </c>
      <c r="Q38" s="54">
        <v>4</v>
      </c>
    </row>
    <row r="39" spans="1:17" ht="12.75">
      <c r="A39" s="55" t="s">
        <v>33</v>
      </c>
      <c r="B39" s="10">
        <v>738</v>
      </c>
      <c r="C39" s="12">
        <v>916</v>
      </c>
      <c r="D39" s="52">
        <v>863</v>
      </c>
      <c r="E39" s="53">
        <v>1164</v>
      </c>
      <c r="F39" s="53">
        <v>268</v>
      </c>
      <c r="G39" s="53">
        <v>1</v>
      </c>
      <c r="H39" s="53">
        <v>66</v>
      </c>
      <c r="I39" s="53">
        <v>98</v>
      </c>
      <c r="J39" s="53">
        <v>169</v>
      </c>
      <c r="K39" s="53">
        <v>81</v>
      </c>
      <c r="L39" s="53">
        <v>232</v>
      </c>
      <c r="M39" s="53">
        <v>224</v>
      </c>
      <c r="N39" s="53">
        <v>15</v>
      </c>
      <c r="O39" s="53">
        <v>10</v>
      </c>
      <c r="P39" s="53">
        <v>0</v>
      </c>
      <c r="Q39" s="54">
        <v>0</v>
      </c>
    </row>
    <row r="40" spans="1:17" ht="13.5" thickBot="1">
      <c r="A40" s="60" t="s">
        <v>34</v>
      </c>
      <c r="B40" s="61">
        <v>610</v>
      </c>
      <c r="C40" s="62">
        <v>595</v>
      </c>
      <c r="D40" s="63">
        <v>699</v>
      </c>
      <c r="E40" s="64">
        <v>688</v>
      </c>
      <c r="F40" s="64">
        <v>307</v>
      </c>
      <c r="G40" s="64">
        <v>1</v>
      </c>
      <c r="H40" s="64">
        <v>74</v>
      </c>
      <c r="I40" s="64">
        <v>26</v>
      </c>
      <c r="J40" s="64">
        <v>81</v>
      </c>
      <c r="K40" s="64">
        <v>28</v>
      </c>
      <c r="L40" s="64">
        <v>24</v>
      </c>
      <c r="M40" s="64">
        <v>115</v>
      </c>
      <c r="N40" s="64">
        <v>9</v>
      </c>
      <c r="O40" s="64">
        <v>22</v>
      </c>
      <c r="P40" s="64">
        <v>1</v>
      </c>
      <c r="Q40" s="65">
        <v>0</v>
      </c>
    </row>
    <row r="41" spans="1:17" ht="13.5" thickBot="1">
      <c r="A41" s="66" t="s">
        <v>35</v>
      </c>
      <c r="B41" s="20">
        <f aca="true" t="shared" si="0" ref="B41:Q41">SUM(B7:B40)</f>
        <v>25994</v>
      </c>
      <c r="C41" s="18">
        <f t="shared" si="0"/>
        <v>26891</v>
      </c>
      <c r="D41" s="67">
        <f t="shared" si="0"/>
        <v>32293</v>
      </c>
      <c r="E41" s="20">
        <f t="shared" si="0"/>
        <v>33886</v>
      </c>
      <c r="F41" s="20">
        <f t="shared" si="0"/>
        <v>14365</v>
      </c>
      <c r="G41" s="20">
        <f t="shared" si="0"/>
        <v>101</v>
      </c>
      <c r="H41" s="20">
        <f t="shared" si="0"/>
        <v>3955</v>
      </c>
      <c r="I41" s="20">
        <f t="shared" si="0"/>
        <v>2555</v>
      </c>
      <c r="J41" s="20">
        <f t="shared" si="0"/>
        <v>2458</v>
      </c>
      <c r="K41" s="20">
        <f t="shared" si="0"/>
        <v>1257</v>
      </c>
      <c r="L41" s="20">
        <f t="shared" si="0"/>
        <v>1561</v>
      </c>
      <c r="M41" s="20">
        <f t="shared" si="0"/>
        <v>5498</v>
      </c>
      <c r="N41" s="20">
        <f t="shared" si="0"/>
        <v>437</v>
      </c>
      <c r="O41" s="20">
        <f t="shared" si="0"/>
        <v>1615</v>
      </c>
      <c r="P41" s="20">
        <f t="shared" si="0"/>
        <v>22</v>
      </c>
      <c r="Q41" s="18">
        <f t="shared" si="0"/>
        <v>62</v>
      </c>
    </row>
    <row r="42" spans="1:17" ht="12.75">
      <c r="A42" s="1" t="s">
        <v>36</v>
      </c>
      <c r="B42" s="4">
        <v>538</v>
      </c>
      <c r="C42" s="15">
        <v>446</v>
      </c>
      <c r="D42" s="68">
        <v>660</v>
      </c>
      <c r="E42" s="17">
        <v>537</v>
      </c>
      <c r="F42" s="17">
        <v>71</v>
      </c>
      <c r="G42" s="17">
        <v>0</v>
      </c>
      <c r="H42" s="17">
        <v>100</v>
      </c>
      <c r="I42" s="17">
        <v>70</v>
      </c>
      <c r="J42" s="17">
        <v>2</v>
      </c>
      <c r="K42" s="17">
        <v>25</v>
      </c>
      <c r="L42" s="17">
        <v>12</v>
      </c>
      <c r="M42" s="17">
        <v>230</v>
      </c>
      <c r="N42" s="17">
        <v>12</v>
      </c>
      <c r="O42" s="17">
        <v>15</v>
      </c>
      <c r="P42" s="17">
        <v>0</v>
      </c>
      <c r="Q42" s="15">
        <v>0</v>
      </c>
    </row>
    <row r="43" spans="1:17" ht="12.75">
      <c r="A43" s="11" t="s">
        <v>37</v>
      </c>
      <c r="B43" s="8">
        <v>306</v>
      </c>
      <c r="C43" s="12">
        <v>222</v>
      </c>
      <c r="D43" s="52">
        <v>373</v>
      </c>
      <c r="E43" s="14">
        <v>255</v>
      </c>
      <c r="F43" s="14">
        <v>38</v>
      </c>
      <c r="G43" s="14">
        <v>1</v>
      </c>
      <c r="H43" s="14">
        <v>25</v>
      </c>
      <c r="I43" s="14">
        <v>46</v>
      </c>
      <c r="J43" s="14">
        <v>49</v>
      </c>
      <c r="K43" s="14">
        <v>13</v>
      </c>
      <c r="L43" s="14">
        <v>39</v>
      </c>
      <c r="M43" s="14">
        <v>32</v>
      </c>
      <c r="N43" s="14">
        <v>7</v>
      </c>
      <c r="O43" s="14">
        <v>5</v>
      </c>
      <c r="P43" s="14">
        <v>0</v>
      </c>
      <c r="Q43" s="12">
        <v>0</v>
      </c>
    </row>
    <row r="44" spans="1:17" ht="12.75">
      <c r="A44" s="55" t="s">
        <v>38</v>
      </c>
      <c r="B44" s="10">
        <v>157</v>
      </c>
      <c r="C44" s="12">
        <v>249</v>
      </c>
      <c r="D44" s="9">
        <v>164</v>
      </c>
      <c r="E44" s="14">
        <v>285</v>
      </c>
      <c r="F44" s="14">
        <v>108</v>
      </c>
      <c r="G44" s="14">
        <v>0</v>
      </c>
      <c r="H44" s="14">
        <v>19</v>
      </c>
      <c r="I44" s="14">
        <v>60</v>
      </c>
      <c r="J44" s="14">
        <v>9</v>
      </c>
      <c r="K44" s="14">
        <v>12</v>
      </c>
      <c r="L44" s="14">
        <v>6</v>
      </c>
      <c r="M44" s="14">
        <v>28</v>
      </c>
      <c r="N44" s="14">
        <v>34</v>
      </c>
      <c r="O44" s="14">
        <v>3</v>
      </c>
      <c r="P44" s="14">
        <v>0</v>
      </c>
      <c r="Q44" s="12">
        <v>6</v>
      </c>
    </row>
    <row r="45" spans="1:17" ht="13.5" thickBot="1">
      <c r="A45" s="60" t="s">
        <v>39</v>
      </c>
      <c r="B45" s="61">
        <v>335</v>
      </c>
      <c r="C45" s="62">
        <v>336</v>
      </c>
      <c r="D45" s="69">
        <v>353</v>
      </c>
      <c r="E45" s="70">
        <v>365</v>
      </c>
      <c r="F45" s="70">
        <v>21</v>
      </c>
      <c r="G45" s="70">
        <v>0</v>
      </c>
      <c r="H45" s="70">
        <v>48</v>
      </c>
      <c r="I45" s="70">
        <v>90</v>
      </c>
      <c r="J45" s="70">
        <v>1</v>
      </c>
      <c r="K45" s="70">
        <v>3</v>
      </c>
      <c r="L45" s="70">
        <v>150</v>
      </c>
      <c r="M45" s="70">
        <v>1</v>
      </c>
      <c r="N45" s="70">
        <v>37</v>
      </c>
      <c r="O45" s="70">
        <v>14</v>
      </c>
      <c r="P45" s="70">
        <v>0</v>
      </c>
      <c r="Q45" s="62">
        <v>0</v>
      </c>
    </row>
    <row r="46" spans="1:17" ht="13.5" thickBot="1">
      <c r="A46" s="66" t="s">
        <v>40</v>
      </c>
      <c r="B46" s="20">
        <f aca="true" t="shared" si="1" ref="B46:Q46">SUM(B42:B45)</f>
        <v>1336</v>
      </c>
      <c r="C46" s="18">
        <f t="shared" si="1"/>
        <v>1253</v>
      </c>
      <c r="D46" s="67">
        <f t="shared" si="1"/>
        <v>1550</v>
      </c>
      <c r="E46" s="20">
        <f t="shared" si="1"/>
        <v>1442</v>
      </c>
      <c r="F46" s="20">
        <f t="shared" si="1"/>
        <v>238</v>
      </c>
      <c r="G46" s="20">
        <f t="shared" si="1"/>
        <v>1</v>
      </c>
      <c r="H46" s="20">
        <f t="shared" si="1"/>
        <v>192</v>
      </c>
      <c r="I46" s="20">
        <f t="shared" si="1"/>
        <v>266</v>
      </c>
      <c r="J46" s="20">
        <f t="shared" si="1"/>
        <v>61</v>
      </c>
      <c r="K46" s="20">
        <f t="shared" si="1"/>
        <v>53</v>
      </c>
      <c r="L46" s="20">
        <f t="shared" si="1"/>
        <v>207</v>
      </c>
      <c r="M46" s="20">
        <f t="shared" si="1"/>
        <v>291</v>
      </c>
      <c r="N46" s="20">
        <f t="shared" si="1"/>
        <v>90</v>
      </c>
      <c r="O46" s="20">
        <f t="shared" si="1"/>
        <v>37</v>
      </c>
      <c r="P46" s="20">
        <f t="shared" si="1"/>
        <v>0</v>
      </c>
      <c r="Q46" s="18">
        <f t="shared" si="1"/>
        <v>6</v>
      </c>
    </row>
    <row r="47" spans="1:17" ht="13.5" thickBot="1">
      <c r="A47" s="66" t="s">
        <v>41</v>
      </c>
      <c r="B47" s="20">
        <f aca="true" t="shared" si="2" ref="B47:Q47">B41+B46</f>
        <v>27330</v>
      </c>
      <c r="C47" s="18">
        <f t="shared" si="2"/>
        <v>28144</v>
      </c>
      <c r="D47" s="67">
        <f t="shared" si="2"/>
        <v>33843</v>
      </c>
      <c r="E47" s="20">
        <f t="shared" si="2"/>
        <v>35328</v>
      </c>
      <c r="F47" s="20">
        <f t="shared" si="2"/>
        <v>14603</v>
      </c>
      <c r="G47" s="20">
        <f t="shared" si="2"/>
        <v>102</v>
      </c>
      <c r="H47" s="20">
        <f t="shared" si="2"/>
        <v>4147</v>
      </c>
      <c r="I47" s="20">
        <f t="shared" si="2"/>
        <v>2821</v>
      </c>
      <c r="J47" s="20">
        <f t="shared" si="2"/>
        <v>2519</v>
      </c>
      <c r="K47" s="20">
        <f t="shared" si="2"/>
        <v>1310</v>
      </c>
      <c r="L47" s="20">
        <f t="shared" si="2"/>
        <v>1768</v>
      </c>
      <c r="M47" s="20">
        <f t="shared" si="2"/>
        <v>5789</v>
      </c>
      <c r="N47" s="20">
        <f t="shared" si="2"/>
        <v>527</v>
      </c>
      <c r="O47" s="20">
        <f t="shared" si="2"/>
        <v>1652</v>
      </c>
      <c r="P47" s="20">
        <f t="shared" si="2"/>
        <v>22</v>
      </c>
      <c r="Q47" s="18">
        <f t="shared" si="2"/>
        <v>68</v>
      </c>
    </row>
  </sheetData>
  <sheetProtection/>
  <mergeCells count="3">
    <mergeCell ref="A5:A6"/>
    <mergeCell ref="B5:C5"/>
    <mergeCell ref="D5:Q5"/>
  </mergeCells>
  <printOptions horizontalCentered="1"/>
  <pageMargins left="0.25" right="0.25" top="0.25" bottom="0.5" header="0.25" footer="0.25"/>
  <pageSetup fitToHeight="1" fitToWidth="1" horizontalDpi="600" verticalDpi="600" orientation="landscape" scale="83" r:id="rId1"/>
  <headerFooter alignWithMargins="0">
    <oddFooter>&amp;LPage 2&amp;R&amp;F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9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t="s">
        <v>46</v>
      </c>
      <c r="J1" s="22"/>
    </row>
    <row r="2" ht="15.75" customHeight="1">
      <c r="A2" t="s">
        <v>92</v>
      </c>
    </row>
    <row r="3" ht="15.75" customHeight="1"/>
    <row r="4" ht="15.75" customHeight="1">
      <c r="A4" s="28" t="s">
        <v>45</v>
      </c>
    </row>
    <row r="6" ht="32.25" customHeight="1">
      <c r="A6" s="29" t="s">
        <v>75</v>
      </c>
    </row>
    <row r="7" ht="6" customHeight="1"/>
    <row r="8" spans="1:16" ht="43.5" customHeight="1">
      <c r="A8" s="126" t="s">
        <v>83</v>
      </c>
      <c r="B8" s="126"/>
      <c r="C8" s="126"/>
      <c r="D8" s="126"/>
      <c r="E8" s="126"/>
      <c r="F8" s="126"/>
      <c r="G8" s="126"/>
      <c r="H8" s="126"/>
      <c r="I8" s="126"/>
      <c r="J8" s="126"/>
      <c r="K8" s="24"/>
      <c r="L8" s="24"/>
      <c r="M8" s="24"/>
      <c r="N8" s="24"/>
      <c r="O8" s="24"/>
      <c r="P8" s="24"/>
    </row>
    <row r="10" spans="1:16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35" ht="32.25" customHeight="1">
      <c r="A12" s="129" t="s">
        <v>76</v>
      </c>
      <c r="B12" s="129"/>
      <c r="C12" s="130" t="s">
        <v>77</v>
      </c>
      <c r="D12" s="131"/>
      <c r="E12" s="131"/>
      <c r="F12" s="131"/>
      <c r="G12" s="131"/>
      <c r="H12" s="131"/>
      <c r="I12" s="131"/>
      <c r="J12" s="131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16" ht="19.5" customHeight="1">
      <c r="A13" s="129"/>
      <c r="B13" s="129"/>
      <c r="C13" s="132" t="s">
        <v>78</v>
      </c>
      <c r="D13" s="132"/>
      <c r="E13" s="132"/>
      <c r="F13" s="132"/>
      <c r="G13" s="132"/>
      <c r="H13" s="132"/>
      <c r="I13" s="132"/>
      <c r="J13" s="132"/>
      <c r="K13" s="27"/>
      <c r="L13" s="27"/>
      <c r="M13" s="27"/>
      <c r="N13" s="27"/>
      <c r="O13" s="27"/>
      <c r="P13" s="27"/>
    </row>
    <row r="14" ht="12.75">
      <c r="P14" s="21"/>
    </row>
    <row r="17" spans="1:10" ht="12.75" customHeight="1">
      <c r="A17" s="129" t="s">
        <v>79</v>
      </c>
      <c r="B17" s="129"/>
      <c r="C17" s="127" t="s">
        <v>80</v>
      </c>
      <c r="D17" s="127"/>
      <c r="E17" s="127"/>
      <c r="F17" s="127"/>
      <c r="G17" s="127"/>
      <c r="H17" s="127"/>
      <c r="I17" s="127"/>
      <c r="J17" s="127"/>
    </row>
    <row r="18" spans="1:10" ht="12.75">
      <c r="A18" s="129"/>
      <c r="B18" s="129"/>
      <c r="C18" s="128" t="s">
        <v>81</v>
      </c>
      <c r="D18" s="128"/>
      <c r="E18" s="128"/>
      <c r="F18" s="128"/>
      <c r="G18" s="128"/>
      <c r="H18" s="128"/>
      <c r="I18" s="128"/>
      <c r="J18" s="128"/>
    </row>
    <row r="19" spans="1:10" ht="12.75">
      <c r="A19" s="129"/>
      <c r="B19" s="129"/>
      <c r="C19" s="127" t="s">
        <v>82</v>
      </c>
      <c r="D19" s="127"/>
      <c r="E19" s="127"/>
      <c r="F19" s="127"/>
      <c r="G19" s="127"/>
      <c r="H19" s="127"/>
      <c r="I19" s="127"/>
      <c r="J19" s="127"/>
    </row>
    <row r="22" ht="42" customHeight="1"/>
    <row r="23" ht="48" customHeight="1"/>
  </sheetData>
  <sheetProtection/>
  <mergeCells count="8">
    <mergeCell ref="A8:J8"/>
    <mergeCell ref="C17:J17"/>
    <mergeCell ref="C18:J18"/>
    <mergeCell ref="C19:J19"/>
    <mergeCell ref="A17:B19"/>
    <mergeCell ref="C12:J12"/>
    <mergeCell ref="C13:J13"/>
    <mergeCell ref="A12:B13"/>
  </mergeCells>
  <printOptions horizontalCentered="1"/>
  <pageMargins left="0.5" right="0.5" top="1" bottom="1" header="0.5" footer="0.5"/>
  <pageSetup horizontalDpi="600" verticalDpi="600" orientation="portrait" r:id="rId1"/>
  <headerFooter alignWithMargins="0">
    <oddFooter>&amp;LPage 3&amp;R&amp;F&amp;A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dlawson</dc:creator>
  <cp:keywords/>
  <dc:description/>
  <cp:lastModifiedBy>lbowen</cp:lastModifiedBy>
  <cp:lastPrinted>2007-09-18T18:19:13Z</cp:lastPrinted>
  <dcterms:created xsi:type="dcterms:W3CDTF">2006-08-04T15:48:48Z</dcterms:created>
  <dcterms:modified xsi:type="dcterms:W3CDTF">2010-05-19T14:30:28Z</dcterms:modified>
  <cp:category/>
  <cp:version/>
  <cp:contentType/>
  <cp:contentStatus/>
</cp:coreProperties>
</file>